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texasedu.sharepoint.com/sites/GrantsTeam/Shared Documents/RFAs/Q&amp;As for RFAs Due August 26, 2022/Pictures/Desktop/"/>
    </mc:Choice>
  </mc:AlternateContent>
  <xr:revisionPtr revIDLastSave="28" documentId="8_{5C7D6D3E-4587-447C-8FF6-8C9F168BA490}" xr6:coauthVersionLast="47" xr6:coauthVersionMax="47" xr10:uidLastSave="{4B08E963-61D7-4885-B74E-87EB507344D2}"/>
  <bookViews>
    <workbookView xWindow="-27150" yWindow="3750" windowWidth="22665" windowHeight="13005" tabRatio="885" xr2:uid="{F79FC091-2339-4ED7-B034-90B3737A165D}"/>
  </bookViews>
  <sheets>
    <sheet name="Budget Instructions" sheetId="14" r:id="rId1"/>
    <sheet name="Budget Summary" sheetId="1" r:id="rId2"/>
    <sheet name="Salary and Wages (Personnel)" sheetId="2" r:id="rId3"/>
    <sheet name="Fringe Benefits (Personnel)" sheetId="3" r:id="rId4"/>
    <sheet name="Travel (Personnel)" sheetId="4" r:id="rId5"/>
    <sheet name="Equipment" sheetId="5" r:id="rId6"/>
    <sheet name="Supplies" sheetId="6" r:id="rId7"/>
    <sheet name="Subcontract" sheetId="7" r:id="rId8"/>
    <sheet name="Other Costs" sheetId="8" r:id="rId9"/>
    <sheet name="Indirect Costs" sheetId="9" r:id="rId10"/>
    <sheet name="Match Calculator" sheetId="13" r:id="rId11"/>
    <sheet name="Poverty Counties in Texas" sheetId="11" r:id="rId12"/>
  </sheets>
  <definedNames>
    <definedName name="_xlnm.Print_Area" localSheetId="5">Equipment!$A$1:$H$15</definedName>
    <definedName name="_xlnm.Print_Area" localSheetId="3">'Fringe Benefits (Personnel)'!$A$1:$H$12</definedName>
    <definedName name="_xlnm.Print_Area" localSheetId="9">'Indirect Costs'!$A$1:$E$9</definedName>
    <definedName name="_xlnm.Print_Area" localSheetId="8">'Other Costs'!$A$1:$H$15</definedName>
    <definedName name="_xlnm.Print_Area" localSheetId="2">'Salary and Wages (Personnel)'!$A$1:$I$30</definedName>
    <definedName name="_xlnm.Print_Area" localSheetId="6">Supplies!$A$1:$F$12</definedName>
    <definedName name="_xlnm.Print_Area" localSheetId="4">'Travel (Personnel)'!$A$1:$E$20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8" l="1"/>
  <c r="D20" i="4" l="1"/>
  <c r="C5" i="1" s="1"/>
  <c r="C10" i="1"/>
  <c r="B10" i="1"/>
  <c r="D6" i="13"/>
  <c r="L6" i="13"/>
  <c r="L7" i="13" s="1"/>
  <c r="D7" i="13"/>
  <c r="D13" i="13"/>
  <c r="D8" i="13" l="1"/>
  <c r="D14" i="13"/>
  <c r="D15" i="13" s="1"/>
  <c r="L8" i="13"/>
  <c r="D10" i="1"/>
  <c r="D13" i="8"/>
  <c r="D12" i="8"/>
  <c r="C15" i="8"/>
  <c r="C9" i="1" s="1"/>
  <c r="B15" i="8"/>
  <c r="B9" i="1" s="1"/>
  <c r="J13" i="7"/>
  <c r="J12" i="7"/>
  <c r="J11" i="7"/>
  <c r="J10" i="7"/>
  <c r="J9" i="7"/>
  <c r="J8" i="7"/>
  <c r="J7" i="7"/>
  <c r="J6" i="7"/>
  <c r="I14" i="7"/>
  <c r="C8" i="1" s="1"/>
  <c r="H14" i="7"/>
  <c r="B8" i="1" s="1"/>
  <c r="D11" i="6"/>
  <c r="D10" i="6"/>
  <c r="D9" i="6"/>
  <c r="D8" i="6"/>
  <c r="D7" i="6"/>
  <c r="C12" i="6"/>
  <c r="C7" i="1" s="1"/>
  <c r="B12" i="6"/>
  <c r="B7" i="1" s="1"/>
  <c r="D14" i="5"/>
  <c r="D13" i="5"/>
  <c r="D12" i="5"/>
  <c r="D11" i="5"/>
  <c r="D10" i="5"/>
  <c r="C15" i="5"/>
  <c r="C6" i="1" s="1"/>
  <c r="B15" i="5"/>
  <c r="B6" i="1" s="1"/>
  <c r="D6" i="1" s="1"/>
  <c r="C20" i="4"/>
  <c r="B5" i="1" s="1"/>
  <c r="D5" i="1" s="1"/>
  <c r="H14" i="2"/>
  <c r="H13" i="2"/>
  <c r="D11" i="3"/>
  <c r="D10" i="3"/>
  <c r="C12" i="3"/>
  <c r="C4" i="1" s="1"/>
  <c r="B12" i="3"/>
  <c r="B4" i="1" s="1"/>
  <c r="F24" i="2"/>
  <c r="E24" i="2"/>
  <c r="G15" i="2"/>
  <c r="F15" i="2"/>
  <c r="D12" i="6" l="1"/>
  <c r="D4" i="1"/>
  <c r="H15" i="2"/>
  <c r="B30" i="2"/>
  <c r="C3" i="1" s="1"/>
  <c r="C11" i="1" s="1"/>
  <c r="B29" i="2"/>
  <c r="B3" i="1" s="1"/>
  <c r="D9" i="1"/>
  <c r="D15" i="8"/>
  <c r="D8" i="1"/>
  <c r="J14" i="7"/>
  <c r="D15" i="5"/>
  <c r="D12" i="3"/>
  <c r="G24" i="2"/>
  <c r="D7" i="1"/>
  <c r="D3" i="1" l="1"/>
  <c r="B28" i="2"/>
  <c r="B11" i="1"/>
  <c r="D11" i="1"/>
</calcChain>
</file>

<file path=xl/sharedStrings.xml><?xml version="1.0" encoding="utf-8"?>
<sst xmlns="http://schemas.openxmlformats.org/spreadsheetml/2006/main" count="988" uniqueCount="684">
  <si>
    <r>
      <rPr>
        <b/>
        <sz val="11"/>
        <rFont val="Calibri"/>
        <family val="2"/>
        <scheme val="minor"/>
      </rPr>
      <t>PERSONNEL COSTS
Salaries and Wages</t>
    </r>
  </si>
  <si>
    <t>Fringe Benefits</t>
  </si>
  <si>
    <t>Travel</t>
  </si>
  <si>
    <t>Funds requested in the travel category should be only for project staff. Travel for consultants and contractors should be shown in the Contractual cost category along with consultant/contractor fees.</t>
  </si>
  <si>
    <t>All out-of-state travel requires TCDD's prior approval.</t>
  </si>
  <si>
    <t>EQUIPMENT</t>
  </si>
  <si>
    <r>
      <rPr>
        <b/>
        <sz val="11"/>
        <rFont val="Calibri"/>
        <family val="2"/>
        <scheme val="minor"/>
      </rPr>
      <t xml:space="preserve">Note: </t>
    </r>
    <r>
      <rPr>
        <sz val="11"/>
        <rFont val="Calibri"/>
        <family val="2"/>
        <scheme val="minor"/>
      </rPr>
      <t>A capitalization threshold is the dollar amount that determines the proper reporting of an
asset in your financial and accounting records.</t>
    </r>
  </si>
  <si>
    <r>
      <rPr>
        <sz val="11"/>
        <rFont val="Calibri"/>
        <family val="2"/>
        <scheme val="minor"/>
      </rPr>
      <t>All costs for equipment must be determined through formal price quotes and the applicant must be
ready to provide these quotes to TCDD upon request.</t>
    </r>
  </si>
  <si>
    <t>SUPPLIES</t>
  </si>
  <si>
    <t>OTHER COSTS</t>
  </si>
  <si>
    <t>Building Costs</t>
  </si>
  <si>
    <t>Building costs can be in the form of rent, depreciation or building use allowance. The amount must be based on the space that will be allocated to implement the TCDD project, not the costs of the entire rental space if it is used for shared purposes. Rental costs are not allowable for property owned by the agency or if the agency has a financial interest in the property. In this case, only the costs of ownership, including maintenance costs, insurance, depreciation, utilities, etc., are allowable costs. The agency must indicate in the budget narrative whether or not it owns the space that will be rented.</t>
  </si>
  <si>
    <t>Utilities</t>
  </si>
  <si>
    <t>Equipment Rental/Leasing, Maintenance and Repairs</t>
  </si>
  <si>
    <r>
      <rPr>
        <b/>
        <i/>
        <sz val="11"/>
        <color rgb="FF0F0F0F"/>
        <rFont val="Calibri"/>
        <family val="2"/>
        <scheme val="minor"/>
      </rPr>
      <t xml:space="preserve">Cost Allocation:
</t>
    </r>
    <r>
      <rPr>
        <i/>
        <sz val="11"/>
        <color rgb="FF0F0F0F"/>
        <rFont val="Calibri"/>
        <family val="2"/>
        <scheme val="minor"/>
      </rPr>
      <t>Costs for shared equipment may be allocated to the various agency activities or program budgets based on use. The allocation of costs for this leased equipment can be based on copy logs or through the use of meters or tracking devices that assign codes to programs and staff and track usage.
Another basis that may be used to allocate these costs is the FTE count.</t>
    </r>
  </si>
  <si>
    <t>Printing and Copying Services</t>
  </si>
  <si>
    <t>These are costs associated with printing and reproduction of project materials. Describe the need and include an adequate justification of how each cost was estimated.</t>
  </si>
  <si>
    <r>
      <rPr>
        <b/>
        <i/>
        <sz val="11"/>
        <color rgb="FF0F0F0F"/>
        <rFont val="Calibri"/>
        <family val="2"/>
        <scheme val="minor"/>
      </rPr>
      <t xml:space="preserve">Cost Allocation:
</t>
    </r>
    <r>
      <rPr>
        <i/>
        <sz val="11"/>
        <color rgb="FF0F0F0F"/>
        <rFont val="Calibri"/>
        <family val="2"/>
        <scheme val="minor"/>
      </rPr>
      <t>These costs should be allocated by maintaining copy logs or through tracking devices that require the use of codes. These costs can also be allocated based on the FTE count.</t>
    </r>
  </si>
  <si>
    <t>Communications</t>
  </si>
  <si>
    <t>Communications may include costs such as fax, telephone and internet services.</t>
  </si>
  <si>
    <t>Insurance</t>
  </si>
  <si>
    <t>This includes the different types of business insurance that help cover the costs associated with property damage and liability claims.</t>
  </si>
  <si>
    <t>INDIRECT COSTS</t>
  </si>
  <si>
    <t>Please calculate your proposed budget for the next 12 months of your project on the subsequent tabs. (This tab collects all of the calculations from the other tabs and cannot be edited)</t>
  </si>
  <si>
    <t xml:space="preserve"> Category</t>
  </si>
  <si>
    <t>TCDD Funds</t>
  </si>
  <si>
    <t>Match Funds</t>
  </si>
  <si>
    <t>Total Funds</t>
  </si>
  <si>
    <t xml:space="preserve">Salary and Wages (Personnel) </t>
  </si>
  <si>
    <t>Fringe Benefits (Personnel)</t>
  </si>
  <si>
    <t xml:space="preserve">Travel (Personnel) </t>
  </si>
  <si>
    <t>Equipment</t>
  </si>
  <si>
    <t>Supplies</t>
  </si>
  <si>
    <t>Contractual</t>
  </si>
  <si>
    <t>Other Costs</t>
  </si>
  <si>
    <t>Indirect Costs</t>
  </si>
  <si>
    <t>Total</t>
  </si>
  <si>
    <t xml:space="preserve">Salary and Wages Schedules (Personnel) </t>
  </si>
  <si>
    <t>Any staff working on the TCDD project can be paid with TCDD funds, match funds, or a combination of TCDD and match funds. Please provide detail below for salaried and/or hourly staff. This does not include contractual services.</t>
  </si>
  <si>
    <t>Link to Salary &amp; Wages instructions</t>
  </si>
  <si>
    <t>Salaried Staff</t>
  </si>
  <si>
    <t>Name/Position Title</t>
  </si>
  <si>
    <t>Annual Salary</t>
  </si>
  <si>
    <t># Months</t>
  </si>
  <si>
    <t>% Time</t>
  </si>
  <si>
    <t>TCDD funds</t>
  </si>
  <si>
    <t>Match funds</t>
  </si>
  <si>
    <t>Description, Justification and Methodology</t>
  </si>
  <si>
    <t xml:space="preserve">Provide brief description and justification of staff duties for project. Provide the details for the calcuation methodolgy  </t>
  </si>
  <si>
    <t xml:space="preserve">Total </t>
  </si>
  <si>
    <t>Hourly Staff (*Does not include Contractual Services</t>
  </si>
  <si>
    <t>Hourly Rate</t>
  </si>
  <si>
    <t># Hours on Project</t>
  </si>
  <si>
    <t>Total Salaries and Hourly Wages</t>
  </si>
  <si>
    <t xml:space="preserve">Fringe Benefits for Salary and Hourly Staff (Personnel) </t>
  </si>
  <si>
    <t>Link to Fringe Benefits Instructions</t>
  </si>
  <si>
    <t>Description, Justification, Methodology</t>
  </si>
  <si>
    <t>Other Fringe (describe)</t>
  </si>
  <si>
    <t>Travel - Salary and Hourly Staff</t>
  </si>
  <si>
    <t>State how, when and where project staff will travel and which objective/activity(ies) in the work plan the travel is based on. *All out of state travel must be approved by TCDD. Funds requested in the travel category should be only for project staff. Travel for consultants and contractors should be shown in the Contractual cost category (F) along with consultant/contractor fees.</t>
  </si>
  <si>
    <t>Link to Travel Instructions</t>
  </si>
  <si>
    <t>Please enter your organization's travel reimbursement rates</t>
  </si>
  <si>
    <t>Personal Vehicle Mileage Reimbursement Rate</t>
  </si>
  <si>
    <t>Maximum Daily Meal Reimbursement</t>
  </si>
  <si>
    <t>Maximum Lodging Reimbursement Rate</t>
  </si>
  <si>
    <t>Project Staff (Salary and Hourly)</t>
  </si>
  <si>
    <t>Description of Travel</t>
  </si>
  <si>
    <t>Description, Justification, Methodology (itemize costs such as airfare, lodging, meals, mileage, car rental, etc)</t>
  </si>
  <si>
    <t>Link to Equipment Instructions</t>
  </si>
  <si>
    <t>Amount</t>
  </si>
  <si>
    <t>Capitalization Level</t>
  </si>
  <si>
    <t>Total funds</t>
  </si>
  <si>
    <t>Equipment 1</t>
  </si>
  <si>
    <t>Equipment 2</t>
  </si>
  <si>
    <t>Equipment 3</t>
  </si>
  <si>
    <t>Equipment 4</t>
  </si>
  <si>
    <t>Equipment 5</t>
  </si>
  <si>
    <t>Supplies include consumable items that are essential to the project, including but not limited to general office supplies (e.g., paper, pencils, pens, ink, toner cartridges), medical supplies, subscriptions, and directories. The purchase of any supplies must be directly related to the goal, objective and activity(ies) of the TCDD project. Laptops or other computers should be listed as supplies if the purchase amount is less than $5000.</t>
  </si>
  <si>
    <t>Link to Supplies Instructions</t>
  </si>
  <si>
    <t>Supplies 2</t>
  </si>
  <si>
    <t>Supplies 3</t>
  </si>
  <si>
    <t>Supplies 4</t>
  </si>
  <si>
    <t>Supplies 5</t>
  </si>
  <si>
    <t>Supplies 6</t>
  </si>
  <si>
    <t>Contractual Services Schedule</t>
  </si>
  <si>
    <t>Please provide detail below on any contracts, consultants, or other service providers who will conduct work on this project.</t>
  </si>
  <si>
    <t>Link to Contractual Instructions</t>
  </si>
  <si>
    <t>Name of Consultant/Position Title (if known)</t>
  </si>
  <si>
    <t>Organization Affilliation (if any)</t>
  </si>
  <si>
    <t># Days or Hours of Service</t>
  </si>
  <si>
    <t>Rate of Compensation (per hour/day)</t>
  </si>
  <si>
    <t xml:space="preserve">Other (includes travel, per diem, supplies, etc) </t>
  </si>
  <si>
    <t xml:space="preserve">Description of Services to be provided and justification </t>
  </si>
  <si>
    <t>Contractual 1</t>
  </si>
  <si>
    <t>Contractual 2</t>
  </si>
  <si>
    <t>Contractual 3</t>
  </si>
  <si>
    <t>Contractual 4</t>
  </si>
  <si>
    <t>Contractual 5</t>
  </si>
  <si>
    <t>Contractual 6</t>
  </si>
  <si>
    <t>Link to Other Costs Instructions</t>
  </si>
  <si>
    <t>Other</t>
  </si>
  <si>
    <t>Will you be requesting funds for Indirect Costs?</t>
  </si>
  <si>
    <t>Yes/No</t>
  </si>
  <si>
    <t>If yes, what is your organizations Indirect Cost Rate</t>
  </si>
  <si>
    <t>Link to Indirect Costs Instructions</t>
  </si>
  <si>
    <t>What is your total Indirect Cost request?</t>
  </si>
  <si>
    <t>TCDD (Federal) Grants Funds:</t>
  </si>
  <si>
    <t>Non-Poverty Counties:</t>
  </si>
  <si>
    <t>Dollar Value of match required= TCDD (federal) funds / 3</t>
  </si>
  <si>
    <t xml:space="preserve">Poverty Counties: </t>
  </si>
  <si>
    <t>Dollar Value of match required= TCDD (federal) funds / 9</t>
  </si>
  <si>
    <t>"3" is the Equivalent to 75% of the grant</t>
  </si>
  <si>
    <t>"9" is equvalent to 90% of the grant</t>
  </si>
  <si>
    <t>Number of Non-Poverty Counties:</t>
  </si>
  <si>
    <t>For state-wide projects, this number should be 167 counties</t>
  </si>
  <si>
    <t>Number of Poverty Counties:</t>
  </si>
  <si>
    <t>For state-wide projects, this number should be 87 counties</t>
  </si>
  <si>
    <t xml:space="preserve">Formula: </t>
  </si>
  <si>
    <t>/</t>
  </si>
  <si>
    <t>Formula:</t>
  </si>
  <si>
    <t>Match Required:</t>
  </si>
  <si>
    <t>Total Project:</t>
  </si>
  <si>
    <t xml:space="preserve">Total Project: </t>
  </si>
  <si>
    <t>Non-Poverty and</t>
  </si>
  <si>
    <t>[(Dollar value of match required= TCDD (federal) funds / 3) x (# of Non-Poverty Counties)] + [(Dollar value of match required= TCDD (federal) funds / 9) x (# of Poverty Counties)]</t>
  </si>
  <si>
    <t>Poverty Combined:</t>
  </si>
  <si>
    <t>Total number of different counties</t>
  </si>
  <si>
    <t>Total number of different counties:</t>
  </si>
  <si>
    <t>(For state-wide projects, this number should equal 254 counties)</t>
  </si>
  <si>
    <t>Combined Total Match required:</t>
  </si>
  <si>
    <t>2022 Poverty and Median Household Income Estimates - Counties, States, and National
Source:  U.S. Census Bureau, Small Area Income and Poverty Estimates (SAIPE) Program
Release date:  December 2023</t>
  </si>
  <si>
    <t>Must be over 20.0 to be considered Poverty</t>
  </si>
  <si>
    <t>Geographic Information</t>
  </si>
  <si>
    <t>State FIPS Code</t>
  </si>
  <si>
    <t>County FIPS Code</t>
  </si>
  <si>
    <t>Postal Code</t>
  </si>
  <si>
    <t>Name</t>
  </si>
  <si>
    <t>Poverty Percent, All Ages</t>
  </si>
  <si>
    <t>001</t>
  </si>
  <si>
    <t>TX</t>
  </si>
  <si>
    <t>Anderson County</t>
  </si>
  <si>
    <t>003</t>
  </si>
  <si>
    <t>Andrews County</t>
  </si>
  <si>
    <t>005</t>
  </si>
  <si>
    <t>Angelina County</t>
  </si>
  <si>
    <t>007</t>
  </si>
  <si>
    <t>Aransas County</t>
  </si>
  <si>
    <t>009</t>
  </si>
  <si>
    <t>Archer County</t>
  </si>
  <si>
    <t>011</t>
  </si>
  <si>
    <t>Armstrong County</t>
  </si>
  <si>
    <t>013</t>
  </si>
  <si>
    <t>Atascosa County</t>
  </si>
  <si>
    <t>015</t>
  </si>
  <si>
    <t>Austin County</t>
  </si>
  <si>
    <t>017</t>
  </si>
  <si>
    <t>Bailey County</t>
  </si>
  <si>
    <t>019</t>
  </si>
  <si>
    <t>Bandera County</t>
  </si>
  <si>
    <t>021</t>
  </si>
  <si>
    <t>Bastrop County</t>
  </si>
  <si>
    <t>023</t>
  </si>
  <si>
    <t>Baylor County</t>
  </si>
  <si>
    <t>025</t>
  </si>
  <si>
    <t>Bee County</t>
  </si>
  <si>
    <t>027</t>
  </si>
  <si>
    <t>Bell County</t>
  </si>
  <si>
    <t>029</t>
  </si>
  <si>
    <t>Bexar County</t>
  </si>
  <si>
    <t>031</t>
  </si>
  <si>
    <t>Blanco County</t>
  </si>
  <si>
    <t>033</t>
  </si>
  <si>
    <t>Borden County</t>
  </si>
  <si>
    <t>035</t>
  </si>
  <si>
    <t>Bosque County</t>
  </si>
  <si>
    <t>037</t>
  </si>
  <si>
    <t>Bowie County</t>
  </si>
  <si>
    <t>039</t>
  </si>
  <si>
    <t>Brazoria County</t>
  </si>
  <si>
    <t>041</t>
  </si>
  <si>
    <t>Brazos County</t>
  </si>
  <si>
    <t>043</t>
  </si>
  <si>
    <t>Brewster County</t>
  </si>
  <si>
    <t>045</t>
  </si>
  <si>
    <t>Briscoe County</t>
  </si>
  <si>
    <t>047</t>
  </si>
  <si>
    <t>Brooks County</t>
  </si>
  <si>
    <t>049</t>
  </si>
  <si>
    <t>Brown County</t>
  </si>
  <si>
    <t>051</t>
  </si>
  <si>
    <t>Burleson County</t>
  </si>
  <si>
    <t>053</t>
  </si>
  <si>
    <t>Burnet County</t>
  </si>
  <si>
    <t>055</t>
  </si>
  <si>
    <t>Caldwell County</t>
  </si>
  <si>
    <t>057</t>
  </si>
  <si>
    <t>Calhoun County</t>
  </si>
  <si>
    <t>059</t>
  </si>
  <si>
    <t>Callahan County</t>
  </si>
  <si>
    <t>061</t>
  </si>
  <si>
    <t>Cameron County</t>
  </si>
  <si>
    <t>063</t>
  </si>
  <si>
    <t>Camp County</t>
  </si>
  <si>
    <t>065</t>
  </si>
  <si>
    <t>Carson County</t>
  </si>
  <si>
    <t>067</t>
  </si>
  <si>
    <t>Cass County</t>
  </si>
  <si>
    <t>069</t>
  </si>
  <si>
    <t>Castro County</t>
  </si>
  <si>
    <t>071</t>
  </si>
  <si>
    <t>Chambers County</t>
  </si>
  <si>
    <t>073</t>
  </si>
  <si>
    <t>Cherokee County</t>
  </si>
  <si>
    <t>075</t>
  </si>
  <si>
    <t>Childress County</t>
  </si>
  <si>
    <t>077</t>
  </si>
  <si>
    <t>Clay County</t>
  </si>
  <si>
    <t>079</t>
  </si>
  <si>
    <t>Cochran County</t>
  </si>
  <si>
    <t>081</t>
  </si>
  <si>
    <t>Coke County</t>
  </si>
  <si>
    <t>083</t>
  </si>
  <si>
    <t>Coleman County</t>
  </si>
  <si>
    <t>085</t>
  </si>
  <si>
    <t>Collin County</t>
  </si>
  <si>
    <t>087</t>
  </si>
  <si>
    <t>Collingsworth County</t>
  </si>
  <si>
    <t>089</t>
  </si>
  <si>
    <t>Colorado County</t>
  </si>
  <si>
    <t>091</t>
  </si>
  <si>
    <t>Comal County</t>
  </si>
  <si>
    <t>093</t>
  </si>
  <si>
    <t>Comanche County</t>
  </si>
  <si>
    <t>095</t>
  </si>
  <si>
    <t>Concho County</t>
  </si>
  <si>
    <t>097</t>
  </si>
  <si>
    <t>Cooke County</t>
  </si>
  <si>
    <t>099</t>
  </si>
  <si>
    <t>Coryell County</t>
  </si>
  <si>
    <t>101</t>
  </si>
  <si>
    <t>Cottle County</t>
  </si>
  <si>
    <t>103</t>
  </si>
  <si>
    <t>Crane County</t>
  </si>
  <si>
    <t>105</t>
  </si>
  <si>
    <t>Crockett County</t>
  </si>
  <si>
    <t>107</t>
  </si>
  <si>
    <t>Crosby County</t>
  </si>
  <si>
    <t>109</t>
  </si>
  <si>
    <t>Culberson County</t>
  </si>
  <si>
    <t>111</t>
  </si>
  <si>
    <t>Dallam County</t>
  </si>
  <si>
    <t>113</t>
  </si>
  <si>
    <t>Dallas County</t>
  </si>
  <si>
    <t>115</t>
  </si>
  <si>
    <t>Dawson County</t>
  </si>
  <si>
    <t>117</t>
  </si>
  <si>
    <t>Deaf Smith County</t>
  </si>
  <si>
    <t>119</t>
  </si>
  <si>
    <t>Delta County</t>
  </si>
  <si>
    <t>121</t>
  </si>
  <si>
    <t>Denton County</t>
  </si>
  <si>
    <t>123</t>
  </si>
  <si>
    <t>DeWitt County</t>
  </si>
  <si>
    <t>125</t>
  </si>
  <si>
    <t>Dickens County</t>
  </si>
  <si>
    <t>127</t>
  </si>
  <si>
    <t>Dimmit County</t>
  </si>
  <si>
    <t>129</t>
  </si>
  <si>
    <t>Donley County</t>
  </si>
  <si>
    <t>131</t>
  </si>
  <si>
    <t>Duval County</t>
  </si>
  <si>
    <t>133</t>
  </si>
  <si>
    <t>Eastland County</t>
  </si>
  <si>
    <t>135</t>
  </si>
  <si>
    <t>Ector County</t>
  </si>
  <si>
    <t>137</t>
  </si>
  <si>
    <t>Edwards County</t>
  </si>
  <si>
    <t>139</t>
  </si>
  <si>
    <t>Ellis County</t>
  </si>
  <si>
    <t>141</t>
  </si>
  <si>
    <t>El Paso County</t>
  </si>
  <si>
    <t>143</t>
  </si>
  <si>
    <t>Erath County</t>
  </si>
  <si>
    <t>145</t>
  </si>
  <si>
    <t>Falls County</t>
  </si>
  <si>
    <t>147</t>
  </si>
  <si>
    <t>Fannin County</t>
  </si>
  <si>
    <t>149</t>
  </si>
  <si>
    <t>Fayette County</t>
  </si>
  <si>
    <t>151</t>
  </si>
  <si>
    <t>Fisher County</t>
  </si>
  <si>
    <t>153</t>
  </si>
  <si>
    <t>Floyd County</t>
  </si>
  <si>
    <t>155</t>
  </si>
  <si>
    <t>Foard County</t>
  </si>
  <si>
    <t>157</t>
  </si>
  <si>
    <t>Fort Bend County</t>
  </si>
  <si>
    <t>159</t>
  </si>
  <si>
    <t>Franklin County</t>
  </si>
  <si>
    <t>161</t>
  </si>
  <si>
    <t>Freestone County</t>
  </si>
  <si>
    <t>163</t>
  </si>
  <si>
    <t>Frio County</t>
  </si>
  <si>
    <t>165</t>
  </si>
  <si>
    <t>Gaines County</t>
  </si>
  <si>
    <t>167</t>
  </si>
  <si>
    <t>Galveston County</t>
  </si>
  <si>
    <t>169</t>
  </si>
  <si>
    <t>Garza County</t>
  </si>
  <si>
    <t>171</t>
  </si>
  <si>
    <t>Gillespie County</t>
  </si>
  <si>
    <t>173</t>
  </si>
  <si>
    <t>Glasscock County</t>
  </si>
  <si>
    <t>175</t>
  </si>
  <si>
    <t>Goliad County</t>
  </si>
  <si>
    <t>177</t>
  </si>
  <si>
    <t>Gonzales County</t>
  </si>
  <si>
    <t>179</t>
  </si>
  <si>
    <t>Gray County</t>
  </si>
  <si>
    <t>181</t>
  </si>
  <si>
    <t>Grayson County</t>
  </si>
  <si>
    <t>183</t>
  </si>
  <si>
    <t>Gregg County</t>
  </si>
  <si>
    <t>185</t>
  </si>
  <si>
    <t>Grimes County</t>
  </si>
  <si>
    <t>187</t>
  </si>
  <si>
    <t>Guadalupe County</t>
  </si>
  <si>
    <t>189</t>
  </si>
  <si>
    <t>Hale County</t>
  </si>
  <si>
    <t>191</t>
  </si>
  <si>
    <t>Hall County</t>
  </si>
  <si>
    <t>193</t>
  </si>
  <si>
    <t>Hamilton County</t>
  </si>
  <si>
    <t>195</t>
  </si>
  <si>
    <t>Hansford County</t>
  </si>
  <si>
    <t>197</t>
  </si>
  <si>
    <t>Hardeman County</t>
  </si>
  <si>
    <t>199</t>
  </si>
  <si>
    <t>Hardin County</t>
  </si>
  <si>
    <t>201</t>
  </si>
  <si>
    <t>Harris County</t>
  </si>
  <si>
    <t>203</t>
  </si>
  <si>
    <t>Harrison County</t>
  </si>
  <si>
    <t>205</t>
  </si>
  <si>
    <t>Hartley County</t>
  </si>
  <si>
    <t>207</t>
  </si>
  <si>
    <t>Haskell County</t>
  </si>
  <si>
    <t>209</t>
  </si>
  <si>
    <t>Hays County</t>
  </si>
  <si>
    <t>211</t>
  </si>
  <si>
    <t>Hemphill County</t>
  </si>
  <si>
    <t>213</t>
  </si>
  <si>
    <t>Henderson County</t>
  </si>
  <si>
    <t>215</t>
  </si>
  <si>
    <t>Hidalgo County</t>
  </si>
  <si>
    <t>217</t>
  </si>
  <si>
    <t>Hill County</t>
  </si>
  <si>
    <t>219</t>
  </si>
  <si>
    <t>Hockley County</t>
  </si>
  <si>
    <t>221</t>
  </si>
  <si>
    <t>Hood County</t>
  </si>
  <si>
    <t>223</t>
  </si>
  <si>
    <t>Hopkins County</t>
  </si>
  <si>
    <t>225</t>
  </si>
  <si>
    <t>Houston County</t>
  </si>
  <si>
    <t>227</t>
  </si>
  <si>
    <t>Howard County</t>
  </si>
  <si>
    <t>229</t>
  </si>
  <si>
    <t>Hudspeth County</t>
  </si>
  <si>
    <t>231</t>
  </si>
  <si>
    <t>Hunt County</t>
  </si>
  <si>
    <t>233</t>
  </si>
  <si>
    <t>Hutchinson County</t>
  </si>
  <si>
    <t>235</t>
  </si>
  <si>
    <t>Irion County</t>
  </si>
  <si>
    <t>237</t>
  </si>
  <si>
    <t>Jack County</t>
  </si>
  <si>
    <t>239</t>
  </si>
  <si>
    <t>Jackson County</t>
  </si>
  <si>
    <t>241</t>
  </si>
  <si>
    <t>Jasper County</t>
  </si>
  <si>
    <t>243</t>
  </si>
  <si>
    <t>Jeff Davis County</t>
  </si>
  <si>
    <t>245</t>
  </si>
  <si>
    <t>Jefferson County</t>
  </si>
  <si>
    <t>247</t>
  </si>
  <si>
    <t>Jim Hogg County</t>
  </si>
  <si>
    <t>249</t>
  </si>
  <si>
    <t>Jim Wells County</t>
  </si>
  <si>
    <t>251</t>
  </si>
  <si>
    <t>Johnson County</t>
  </si>
  <si>
    <t>253</t>
  </si>
  <si>
    <t>Jones County</t>
  </si>
  <si>
    <t>255</t>
  </si>
  <si>
    <t>Karnes County</t>
  </si>
  <si>
    <t>257</t>
  </si>
  <si>
    <t>Kaufman County</t>
  </si>
  <si>
    <t>259</t>
  </si>
  <si>
    <t>Kendall County</t>
  </si>
  <si>
    <t>261</t>
  </si>
  <si>
    <t>Kenedy County</t>
  </si>
  <si>
    <t>263</t>
  </si>
  <si>
    <t>Kent County</t>
  </si>
  <si>
    <t>265</t>
  </si>
  <si>
    <t>Kerr County</t>
  </si>
  <si>
    <t>267</t>
  </si>
  <si>
    <t>Kimble County</t>
  </si>
  <si>
    <t>269</t>
  </si>
  <si>
    <t>King County</t>
  </si>
  <si>
    <t>271</t>
  </si>
  <si>
    <t>Kinney County</t>
  </si>
  <si>
    <t>273</t>
  </si>
  <si>
    <t>Kleberg County</t>
  </si>
  <si>
    <t>275</t>
  </si>
  <si>
    <t>Knox County</t>
  </si>
  <si>
    <t>277</t>
  </si>
  <si>
    <t>Lamar County</t>
  </si>
  <si>
    <t>279</t>
  </si>
  <si>
    <t>Lamb County</t>
  </si>
  <si>
    <t>281</t>
  </si>
  <si>
    <t>Lampasas County</t>
  </si>
  <si>
    <t>283</t>
  </si>
  <si>
    <t>La Salle County</t>
  </si>
  <si>
    <t>285</t>
  </si>
  <si>
    <t>Lavaca County</t>
  </si>
  <si>
    <t>287</t>
  </si>
  <si>
    <t>Lee County</t>
  </si>
  <si>
    <t>289</t>
  </si>
  <si>
    <t>Leon County</t>
  </si>
  <si>
    <t>291</t>
  </si>
  <si>
    <t>Liberty County</t>
  </si>
  <si>
    <t>293</t>
  </si>
  <si>
    <t>Limestone County</t>
  </si>
  <si>
    <t>295</t>
  </si>
  <si>
    <t>Lipscomb County</t>
  </si>
  <si>
    <t>297</t>
  </si>
  <si>
    <t>Live Oak County</t>
  </si>
  <si>
    <t>299</t>
  </si>
  <si>
    <t>Llano County</t>
  </si>
  <si>
    <t>301</t>
  </si>
  <si>
    <t>Loving County</t>
  </si>
  <si>
    <t>303</t>
  </si>
  <si>
    <t>Lubbock County</t>
  </si>
  <si>
    <t>305</t>
  </si>
  <si>
    <t>Lynn County</t>
  </si>
  <si>
    <t>307</t>
  </si>
  <si>
    <t>McCulloch County</t>
  </si>
  <si>
    <t>309</t>
  </si>
  <si>
    <t>McLennan County</t>
  </si>
  <si>
    <t>311</t>
  </si>
  <si>
    <t>McMullen County</t>
  </si>
  <si>
    <t>313</t>
  </si>
  <si>
    <t>Madison County</t>
  </si>
  <si>
    <t>315</t>
  </si>
  <si>
    <t>Marion County</t>
  </si>
  <si>
    <t>317</t>
  </si>
  <si>
    <t>Martin County</t>
  </si>
  <si>
    <t>319</t>
  </si>
  <si>
    <t>Mason County</t>
  </si>
  <si>
    <t>321</t>
  </si>
  <si>
    <t>Matagorda County</t>
  </si>
  <si>
    <t>323</t>
  </si>
  <si>
    <t>Maverick County</t>
  </si>
  <si>
    <t>325</t>
  </si>
  <si>
    <t>Medina County</t>
  </si>
  <si>
    <t>327</t>
  </si>
  <si>
    <t>Menard County</t>
  </si>
  <si>
    <t>329</t>
  </si>
  <si>
    <t>Midland County</t>
  </si>
  <si>
    <t>331</t>
  </si>
  <si>
    <t>Milam County</t>
  </si>
  <si>
    <t>333</t>
  </si>
  <si>
    <t>Mills County</t>
  </si>
  <si>
    <t>335</t>
  </si>
  <si>
    <t>Mitchell County</t>
  </si>
  <si>
    <t>337</t>
  </si>
  <si>
    <t>Montague County</t>
  </si>
  <si>
    <t>339</t>
  </si>
  <si>
    <t>Montgomery County</t>
  </si>
  <si>
    <t>341</t>
  </si>
  <si>
    <t>Moore County</t>
  </si>
  <si>
    <t>343</t>
  </si>
  <si>
    <t>Morris County</t>
  </si>
  <si>
    <t>345</t>
  </si>
  <si>
    <t>Motley County</t>
  </si>
  <si>
    <t>347</t>
  </si>
  <si>
    <t>Nacogdoches County</t>
  </si>
  <si>
    <t>349</t>
  </si>
  <si>
    <t>Navarro County</t>
  </si>
  <si>
    <t>351</t>
  </si>
  <si>
    <t>Newton County</t>
  </si>
  <si>
    <t>353</t>
  </si>
  <si>
    <t>Nolan County</t>
  </si>
  <si>
    <t>355</t>
  </si>
  <si>
    <t>Nueces County</t>
  </si>
  <si>
    <t>357</t>
  </si>
  <si>
    <t>Ochiltree County</t>
  </si>
  <si>
    <t>359</t>
  </si>
  <si>
    <t>Oldham County</t>
  </si>
  <si>
    <t>361</t>
  </si>
  <si>
    <t>Orange County</t>
  </si>
  <si>
    <t>363</t>
  </si>
  <si>
    <t>Palo Pinto County</t>
  </si>
  <si>
    <t>365</t>
  </si>
  <si>
    <t>Panola County</t>
  </si>
  <si>
    <t>367</t>
  </si>
  <si>
    <t>Parker County</t>
  </si>
  <si>
    <t>369</t>
  </si>
  <si>
    <t>Parmer County</t>
  </si>
  <si>
    <t>371</t>
  </si>
  <si>
    <t>Pecos County</t>
  </si>
  <si>
    <t>373</t>
  </si>
  <si>
    <t>Polk County</t>
  </si>
  <si>
    <t>375</t>
  </si>
  <si>
    <t>Potter County</t>
  </si>
  <si>
    <t>377</t>
  </si>
  <si>
    <t>Presidio County</t>
  </si>
  <si>
    <t>379</t>
  </si>
  <si>
    <t>Rains County</t>
  </si>
  <si>
    <t>381</t>
  </si>
  <si>
    <t>Randall County</t>
  </si>
  <si>
    <t>383</t>
  </si>
  <si>
    <t>Reagan County</t>
  </si>
  <si>
    <t>385</t>
  </si>
  <si>
    <t>Real County</t>
  </si>
  <si>
    <t>387</t>
  </si>
  <si>
    <t>Red River County</t>
  </si>
  <si>
    <t>389</t>
  </si>
  <si>
    <t>Reeves County</t>
  </si>
  <si>
    <t>391</t>
  </si>
  <si>
    <t>Refugio County</t>
  </si>
  <si>
    <t>393</t>
  </si>
  <si>
    <t>Roberts County</t>
  </si>
  <si>
    <t>395</t>
  </si>
  <si>
    <t>Robertson County</t>
  </si>
  <si>
    <t>397</t>
  </si>
  <si>
    <t>Rockwall County</t>
  </si>
  <si>
    <t>399</t>
  </si>
  <si>
    <t>Runnels County</t>
  </si>
  <si>
    <t>401</t>
  </si>
  <si>
    <t>Rusk County</t>
  </si>
  <si>
    <t>403</t>
  </si>
  <si>
    <t>Sabine County</t>
  </si>
  <si>
    <t>405</t>
  </si>
  <si>
    <t>San Augustine County</t>
  </si>
  <si>
    <t>407</t>
  </si>
  <si>
    <t>San Jacinto County</t>
  </si>
  <si>
    <t>409</t>
  </si>
  <si>
    <t>San Patricio County</t>
  </si>
  <si>
    <t>411</t>
  </si>
  <si>
    <t>San Saba County</t>
  </si>
  <si>
    <t>413</t>
  </si>
  <si>
    <t>Schleicher County</t>
  </si>
  <si>
    <t>415</t>
  </si>
  <si>
    <t>Scurry County</t>
  </si>
  <si>
    <t>417</t>
  </si>
  <si>
    <t>Shackelford County</t>
  </si>
  <si>
    <t>419</t>
  </si>
  <si>
    <t>Shelby County</t>
  </si>
  <si>
    <t>421</t>
  </si>
  <si>
    <t>Sherman County</t>
  </si>
  <si>
    <t>423</t>
  </si>
  <si>
    <t>Smith County</t>
  </si>
  <si>
    <t>425</t>
  </si>
  <si>
    <t>Somervell County</t>
  </si>
  <si>
    <t>427</t>
  </si>
  <si>
    <t>Starr County</t>
  </si>
  <si>
    <t>429</t>
  </si>
  <si>
    <t>Stephens County</t>
  </si>
  <si>
    <t>431</t>
  </si>
  <si>
    <t>Sterling County</t>
  </si>
  <si>
    <t>433</t>
  </si>
  <si>
    <t>Stonewall County</t>
  </si>
  <si>
    <t>435</t>
  </si>
  <si>
    <t>Sutton County</t>
  </si>
  <si>
    <t>437</t>
  </si>
  <si>
    <t>Swisher County</t>
  </si>
  <si>
    <t>439</t>
  </si>
  <si>
    <t>Tarrant County</t>
  </si>
  <si>
    <t>441</t>
  </si>
  <si>
    <t>Taylor County</t>
  </si>
  <si>
    <t>443</t>
  </si>
  <si>
    <t>Terrell County</t>
  </si>
  <si>
    <t>445</t>
  </si>
  <si>
    <t>Terry County</t>
  </si>
  <si>
    <t>447</t>
  </si>
  <si>
    <t>Throckmorton County</t>
  </si>
  <si>
    <t>449</t>
  </si>
  <si>
    <t>Titus County</t>
  </si>
  <si>
    <t>451</t>
  </si>
  <si>
    <t>Tom Green County</t>
  </si>
  <si>
    <t>453</t>
  </si>
  <si>
    <t>Travis County</t>
  </si>
  <si>
    <t>455</t>
  </si>
  <si>
    <t>Trinity County</t>
  </si>
  <si>
    <t>457</t>
  </si>
  <si>
    <t>Tyler County</t>
  </si>
  <si>
    <t>459</t>
  </si>
  <si>
    <t>Upshur County</t>
  </si>
  <si>
    <t>461</t>
  </si>
  <si>
    <t>Upton County</t>
  </si>
  <si>
    <t>463</t>
  </si>
  <si>
    <t>Uvalde County</t>
  </si>
  <si>
    <t>465</t>
  </si>
  <si>
    <t>Val Verde County</t>
  </si>
  <si>
    <t>467</t>
  </si>
  <si>
    <t>Van Zandt County</t>
  </si>
  <si>
    <t>469</t>
  </si>
  <si>
    <t>Victoria County</t>
  </si>
  <si>
    <t>471</t>
  </si>
  <si>
    <t>Walker County</t>
  </si>
  <si>
    <t>473</t>
  </si>
  <si>
    <t>Waller County</t>
  </si>
  <si>
    <t>475</t>
  </si>
  <si>
    <t>Ward County</t>
  </si>
  <si>
    <t>477</t>
  </si>
  <si>
    <t>Washington County</t>
  </si>
  <si>
    <t>479</t>
  </si>
  <si>
    <t>Webb County</t>
  </si>
  <si>
    <t>481</t>
  </si>
  <si>
    <t>Wharton County</t>
  </si>
  <si>
    <t>483</t>
  </si>
  <si>
    <t>Wheeler County</t>
  </si>
  <si>
    <t>485</t>
  </si>
  <si>
    <t>Wichita County</t>
  </si>
  <si>
    <t>487</t>
  </si>
  <si>
    <t>Wilbarger County</t>
  </si>
  <si>
    <t>489</t>
  </si>
  <si>
    <t>Willacy County</t>
  </si>
  <si>
    <t>491</t>
  </si>
  <si>
    <t>Williamson County</t>
  </si>
  <si>
    <t>493</t>
  </si>
  <si>
    <t>Wilson County</t>
  </si>
  <si>
    <t>495</t>
  </si>
  <si>
    <t>Winkler County</t>
  </si>
  <si>
    <t>497</t>
  </si>
  <si>
    <t>Wise County</t>
  </si>
  <si>
    <t>499</t>
  </si>
  <si>
    <t>Wood County</t>
  </si>
  <si>
    <t>501</t>
  </si>
  <si>
    <t>Yoakum County</t>
  </si>
  <si>
    <t>503</t>
  </si>
  <si>
    <t>Young County</t>
  </si>
  <si>
    <t>505</t>
  </si>
  <si>
    <t>Zapata County</t>
  </si>
  <si>
    <t>507</t>
  </si>
  <si>
    <t>Zavala County</t>
  </si>
  <si>
    <t>Non-Poverty</t>
  </si>
  <si>
    <t>Poverty</t>
  </si>
  <si>
    <t>Any staff working on the TCDD project can be paid with TCDD funds, match funds, or a combination of TCDD and match funds. The Personnel section should show each position for project staff by job title and include salaries for all staff, both salaried and hourly, that will be working on the TCDD project. List all persons/positions to be paid with project funds and briefly describe their role in the project, including in-kind costs for those positions whose work is tied to the grant project. Salaries should be budgeted in the units in which they are paid. For example, if an agency pays its employees in monthly rates, then the unit of measure in the budget should be the month and that rate per month should be used for the employee.
Provide the methodology for each staff person based on the amount of time they will work on the project. Indicate the percent of time and effort and the dollar equivalent of the contributed effort. If there is an increase in the salary for any of the staff on the TCDD project, please provide the methodology for the expected changes and the date on which the change(s) will take effect.</t>
  </si>
  <si>
    <r>
      <rPr>
        <b/>
        <i/>
        <sz val="11"/>
        <rFont val="Calibri"/>
        <family val="2"/>
        <scheme val="minor"/>
      </rPr>
      <t xml:space="preserve">Cost Allocation:
</t>
    </r>
    <r>
      <rPr>
        <i/>
        <sz val="11"/>
        <rFont val="Calibri"/>
        <family val="2"/>
        <scheme val="minor"/>
      </rPr>
      <t xml:space="preserve">The allocation of salaries and wages is required for staff members that support more than one program within the agency. Hours worked on the TCDD project divided by the total hours worked in the agency provides the appropriate allocation percentage. Provide the amount that will be paid by TCDD and the amount that will be reported as match in the Budget Detail.
</t>
    </r>
    <r>
      <rPr>
        <b/>
        <i/>
        <sz val="11"/>
        <rFont val="Calibri"/>
        <family val="2"/>
        <scheme val="minor"/>
      </rPr>
      <t xml:space="preserve">Salaried Employees
</t>
    </r>
    <r>
      <rPr>
        <i/>
        <sz val="11"/>
        <rFont val="Calibri"/>
        <family val="2"/>
        <scheme val="minor"/>
      </rPr>
      <t xml:space="preserve">List the Name/Position Title of all salaried staff. The Annual Salary should be the current pay for each staff. The total number of months on the project is the number of months during the specific budget period in which the employee will be working to the project. The percent of time on the project is the percentage of time each of the salaried staff will spend on the project. For example, a full-time position will be shown as 100%, and a half-time position will be listed as 50% of what the total annual salary would be for this position by a person working full time in the position for a full year. Description, Justification and Methodology should include a brief description and justification for the staff’s duties for the grant. The calculation methodology for the TCDD Funds and Match Funds need to be included.
</t>
    </r>
    <r>
      <rPr>
        <b/>
        <i/>
        <sz val="11"/>
        <rFont val="Calibri"/>
        <family val="2"/>
        <scheme val="minor"/>
      </rPr>
      <t xml:space="preserve">Hourly Employees
</t>
    </r>
    <r>
      <rPr>
        <i/>
        <sz val="11"/>
        <rFont val="Calibri"/>
        <family val="2"/>
        <scheme val="minor"/>
      </rPr>
      <t xml:space="preserve">For individuals that will be paid hourly to perform specific job duties for the project, the number of hours should reflect the total number of hours the individual will perform on the TCDD project for the specific budget period. The agency is required to provide a rate of pay commensurate with job duties for like jobs in the specific area in which the project will be held.
</t>
    </r>
  </si>
  <si>
    <t xml:space="preserve">Fringe benefits are allowances and services provided by employers to their employees as compensation in addition to regular salaries and wages. Fringe benefits include, but are not limited to, FICA, Medicare, the costs of leave (vacation, sick or military), employee insurance, retirement, and unemployment benefit plans. Benefits should be calculated based on the standard employment benefits offered by the agency where they will work and should follow the minimum requirements mandated by law.
</t>
  </si>
  <si>
    <t>In the Description, Justification, Methodology column, describe how fringe benefit costs are calculated for the specific positions for which benefits will be paid, based on the types of positions for which funding is requested. If only a portion of the salary is used, please provide calculations for the amount of TCDD or match funds that will be used for the fringe benefits. If there will be any changes in fringe benefits during the budget period, please provide the methodology for the expected changes and date(s) on which the changes will take effect.</t>
  </si>
  <si>
    <r>
      <rPr>
        <b/>
        <i/>
        <sz val="11"/>
        <color rgb="FF0F0F0F"/>
        <rFont val="Calibri"/>
        <family val="2"/>
        <scheme val="minor"/>
      </rPr>
      <t xml:space="preserve">Cost Allocation:
</t>
    </r>
    <r>
      <rPr>
        <i/>
        <sz val="11"/>
        <color rgb="FF0F0F0F"/>
        <rFont val="Calibri"/>
        <family val="2"/>
        <scheme val="minor"/>
      </rPr>
      <t>Fringe benefits should only be included for salaried and hourly staff working on the project. Applicable fringe benefits should be allocated on the same basis as salaries and wages (i.e., same percentages). For example, if the project will cover 50% of the staff members’ salary, then the project could also cover 50% of the staff member's fringe benefits.</t>
    </r>
  </si>
  <si>
    <t>List the name of the Project Staff who will travel. Provide a description of how, when and where project staff will travel, In the Description, Justification and Methodology column, provide which objective/activity(ies) in the workplan the travel is based on. Include itemize costs such as airfare, lodging, meals, mileage, car rental, etc.) The travel section needs to provide a breakdown of travel costs including:
•	Purpose of trip
•	Name/position of traveler
•	To the extent possible, itemize per person travel costs: airfare, lodging-number of nights and cost per night, meals-number of days and applicable state per diem for location, car rental, parking, mileage, registration fees, etc.
•	Number of trips
•	Total costs</t>
  </si>
  <si>
    <t xml:space="preserve">
Budget Justification/Methodology
This section supports the figures entered in the Budget Detail. The agency is required to explain why each item listed in the budget detail is necessary and how it is related to the project's goal, objective, and activity. The agency is also required to explain whether the amount allocated for each line item is reasonable and necessary in relation to the goal, objective, and activity for the project. The agency must provide this information for all TCDD, and all match funds reported in the budget detail.
Definitions of terminology as related to the TCDD budget justification:
•	Justification: a specific, acceptable reason why the agency feels that the requested salary(ies), operating costs, etc. are required to carry out the activities for the TCDD project.
•	Methodology: the specific calculations that the agency used to determine the amount of funds entered in the budget detail.
•	Match: share of costs the grantee and/or partners must contribute to accomplish the purpose of the grant. Cash match includes funds contributed by the grantee and/or partner organizations, or donations from third parties.  In-kind match includes the value of personnel, volunteer time, goods, services, direct costs, and indirect costs. All match, both cash and in-kind, can only come from non-federal sources (also referred to as “cost share”).
All line items require justification, detailed methodology, and calculations for funds requested from TCDD and match funds. For example, if the agency is purchasing brochures, the specific methodology (based on the definition above) is required and the justification for the reason the brochures are required.
Example:  30 brochures x .15 (cost of each brochure) = $4.50 total amount. Justification - brochures are required to promote the project to 30 different organizations based on objective B in the workplan
</t>
  </si>
  <si>
    <r>
      <rPr>
        <b/>
        <i/>
        <sz val="11"/>
        <color rgb="FF0F0F0F"/>
        <rFont val="Calibri"/>
        <family val="2"/>
        <scheme val="minor"/>
      </rPr>
      <t xml:space="preserve">Cost Allocation:
</t>
    </r>
    <r>
      <rPr>
        <i/>
        <sz val="11"/>
        <color rgb="FF0F0F0F"/>
        <rFont val="Calibri"/>
        <family val="2"/>
        <scheme val="minor"/>
      </rPr>
      <t xml:space="preserve">
Travel related expenses should include costs for mileage, transportation, per diem, lodging, meals, conference registration fees, etc. Travel costs should be included for all staff that will be traveling to conduct project activities. Only reasonable and necessary travel expenses are allowable.
Current State of Texas travel rates apply to mileage, lodging, per diem, etc. for all travel by the grantee staff and consultants/contractors. In the case of air travel, the lowest reasonable commercial airfares must be used.
For detailed information on state travel regulations, see:
</t>
    </r>
    <r>
      <rPr>
        <u/>
        <sz val="11"/>
        <color rgb="FF0000FF"/>
        <rFont val="Calibri"/>
        <family val="2"/>
        <scheme val="minor"/>
      </rPr>
      <t>https://fmx.cpa.texas.gov/fmx/travel/textravel/meallodg/meals/reimburse.php</t>
    </r>
  </si>
  <si>
    <t xml:space="preserve">
Equipment is defined as an article of tangible nonexpendable personal property that has a useful 
life of more than 1 year and an acquisition cost of $10,000 or more per unit. If your agency has an established capitalization threshold that is less than $10,000, then your agency's capitalization threshold must be used to determine if an item is to be budgeted as Equipment.
</t>
  </si>
  <si>
    <r>
      <t xml:space="preserve">Describe the benefit to the project or the specific need for equipment proposed. Requests for equipment should include the following information:
•	Description
•	Quantity
•	Unit cost (including all components)
•	Justification for the use of each item related to specific program objectives: 
              o	how the equipment will enable project personnel to fulfill the scientific objectives of the project, and
              o	whether or not the use of such equipment will be solely dedicated to the project.
</t>
    </r>
    <r>
      <rPr>
        <b/>
        <sz val="11"/>
        <rFont val="Calibri"/>
        <family val="2"/>
        <scheme val="minor"/>
      </rPr>
      <t>Note</t>
    </r>
    <r>
      <rPr>
        <sz val="11"/>
        <rFont val="Calibri"/>
        <family val="2"/>
        <scheme val="minor"/>
      </rPr>
      <t>: In the Equipment section of the Budget Detail, enter the capitalization threshold established by your agency for financial statement purposes in the field provided.
All equipment purchased with TCDD funds becomes the property of TCDD.</t>
    </r>
  </si>
  <si>
    <r>
      <rPr>
        <b/>
        <i/>
        <sz val="11"/>
        <color rgb="FF0F0F0F"/>
        <rFont val="Calibri"/>
        <family val="2"/>
        <scheme val="minor"/>
      </rPr>
      <t xml:space="preserve">Cost Allocation:
</t>
    </r>
    <r>
      <rPr>
        <i/>
        <sz val="11"/>
        <color rgb="FF0F0F0F"/>
        <rFont val="Calibri"/>
        <family val="2"/>
        <scheme val="minor"/>
      </rPr>
      <t>Confirm whether equipment is solely dedicated to the project. If equipment is shared with other projects, budget an amount that corresponds to expected project use and verify the rationale. Split funding of equipment should only generally occur with large equipment purchases.</t>
    </r>
  </si>
  <si>
    <t>Supplies include consumable items that are essential to the project, including but not limited to general office supplies (e.g., paper, pencils, pens, ink, toner cartridges), medical supplies, subscriptions, and directories. The purchase of any supplies must be directly related to the goal, objective, and activity(ies) of the TCDD project. Provide the following information:
•	Items - list supplies by type (e.g., office supplies, postage, laptop computers)
•	Describe the type of supplies to be purchased and how they relate to meeting the project objectives.
•	Calculation - describe the basis for the cost, specifically the unit cost of each item, number needed and total amount</t>
  </si>
  <si>
    <r>
      <rPr>
        <b/>
        <i/>
        <sz val="11"/>
        <color rgb="FF0F0F0F"/>
        <rFont val="Calibri"/>
        <family val="2"/>
        <scheme val="minor"/>
      </rPr>
      <t xml:space="preserve">Cost Allocation:
</t>
    </r>
    <r>
      <rPr>
        <i/>
        <sz val="11"/>
        <color rgb="FF0F0F0F"/>
        <rFont val="Calibri"/>
        <family val="2"/>
        <scheme val="minor"/>
      </rPr>
      <t>Supplies that are purchased only for project use do not require allocation. For supplies that are to be shared for use in other agency or program activities, the allocation of supply costs can be based on the percentage of salaries for project FTEs that access and use the supplies.
Controlled assets, such as computers, are generally purchased specifically for project use. In that case, there would be no requirement for allocating the costs of controlled assets. If controlled assets are to be shared, then cost allocation is required. Unless the unit cost of a controlled asset meets the agency's capitalization threshold, these items must be budgeted as supplies.</t>
    </r>
  </si>
  <si>
    <t>SUBCONTRACTUAL OR SUBAWARDS</t>
  </si>
  <si>
    <t xml:space="preserve">Subcontract services include services that are essential to the project but are obtained from individuals who are not employees of your agency. These services must be specifically related to the work of the project. Examples of subcontract services typically include, but are not limited to, consultants and contractors. If subcontract services are requested, provide the following information:
•	Name of consultant/position title or service provider (if known)
•	Organizational affiliation (if applicable)
•	Number of days of hours of service
•	Expected rate of compensation (per hour/day)
•	Other - travel, per diem, supplies, other related expenses
•	Provide a description of the services to be provided and justification
</t>
  </si>
  <si>
    <t>Subcontract agreements must be executed and approved by TCDD prior to any services being rendered. A copy of the signed/executed agreement must be submitted to TCDD before the contracted party begins with any services.</t>
  </si>
  <si>
    <t>The applicant should list the proposed contract activities along with a brief description of the scope of work or services to be provided, proposed duration, and proposed procurement method (competitive or non-competitive), if known. Grant applicants must comply with applicable procurement requirements under 2 CFR 200.318 through 200.327. Applicants should consult these requirements to ensure that they are complying with all rules regarding competition, Dis-advantaged Business outreach, methods of procurement, etc.</t>
  </si>
  <si>
    <t>These include other costs associated with the implementation of the grant project that are not included in any other cost category specified above. Individually list each item requested and provide appropriate justification related to the program objectives. Below are descriptions of some of the more commonly budgeted Other Costs. The included items below do not represent an all-
inclusive list.</t>
  </si>
  <si>
    <r>
      <rPr>
        <b/>
        <i/>
        <sz val="11"/>
        <color rgb="FF0F0F0F"/>
        <rFont val="Calibri"/>
        <family val="2"/>
        <scheme val="minor"/>
      </rPr>
      <t xml:space="preserve">Cost Allocation:
</t>
    </r>
    <r>
      <rPr>
        <sz val="11"/>
        <color rgb="FF0F0F0F"/>
        <rFont val="Calibri"/>
        <family val="2"/>
        <scheme val="minor"/>
      </rPr>
      <t xml:space="preserve">Regardless of the method used to charge for the use of space, the preferred allocation method is space usage based on square footage of the building.
</t>
    </r>
    <r>
      <rPr>
        <b/>
        <sz val="11"/>
        <color rgb="FF0F0F0F"/>
        <rFont val="Calibri"/>
        <family val="2"/>
        <scheme val="minor"/>
      </rPr>
      <t>Example</t>
    </r>
    <r>
      <rPr>
        <sz val="11"/>
        <color rgb="FF0F0F0F"/>
        <rFont val="Calibri"/>
        <family val="2"/>
        <scheme val="minor"/>
      </rPr>
      <t>: Total monthly rent= $3,000
•	Total building square footage= 10,000 sq, ft.
•	Total occupancy for TCDD project= 2,500 sq. ft.
•	2,500 sq/ ft.+ 10,000 sq/ ft. = 25%
Therefore, the TCDD project share of the monthly rental expense is $3,000 x 25% or</t>
    </r>
    <r>
      <rPr>
        <b/>
        <sz val="11"/>
        <color rgb="FF0F0F0F"/>
        <rFont val="Calibri"/>
        <family val="2"/>
        <scheme val="minor"/>
      </rPr>
      <t xml:space="preserve"> $750</t>
    </r>
    <r>
      <rPr>
        <sz val="11"/>
        <color rgb="FF0F0F0F"/>
        <rFont val="Calibri"/>
        <family val="2"/>
        <scheme val="minor"/>
      </rPr>
      <t>.</t>
    </r>
  </si>
  <si>
    <t>Utilities may include, but are not limited to, electricity, water, heat, wastewater, and waste removal. For utilities costs budgeted, include the calculation and an adequate justification of how each cost was estimated.</t>
  </si>
  <si>
    <r>
      <rPr>
        <b/>
        <i/>
        <sz val="11"/>
        <color rgb="FF0F0F0F"/>
        <rFont val="Calibri"/>
        <family val="2"/>
        <scheme val="minor"/>
      </rPr>
      <t xml:space="preserve">Cost Allocation:
</t>
    </r>
    <r>
      <rPr>
        <i/>
        <sz val="11"/>
        <color rgb="FF0F0F0F"/>
        <rFont val="Calibri"/>
        <family val="2"/>
        <scheme val="minor"/>
      </rPr>
      <t>The costs for utilities which benefit all occupants in a building can be allocated on the basis of square footage (note example under Building Costs).</t>
    </r>
  </si>
  <si>
    <t>The most common shared office equipment includes copiers, fax machines, and postage equipment. Costs should be in direct correlation to the use of the equipment for the project (e.g., if a particular machine is used 50% of the time for the project, the project should only be charged 50% of the service/maintenance costs). When there is a need to rent equipment for use on the project, provide information on the type of equipment to be rented, the purpose or use on the project, the length of time needed, and the rental rate. Describe the need and include an adequate justification of how each cost was estimated.</t>
  </si>
  <si>
    <r>
      <rPr>
        <b/>
        <i/>
        <sz val="11"/>
        <color rgb="FF0F0F0F"/>
        <rFont val="Calibri"/>
        <family val="2"/>
        <scheme val="minor"/>
      </rPr>
      <t xml:space="preserve">Cost Allocation:
</t>
    </r>
    <r>
      <rPr>
        <i/>
        <sz val="11"/>
        <color rgb="FF0F0F0F"/>
        <rFont val="Calibri"/>
        <family val="2"/>
        <scheme val="minor"/>
      </rPr>
      <t>Costs for telephone services should be allocated to the various budgets or cost centers based on the number of devices in use. Long distance calls (telephone and fax) incurred for the sole benefit of the project can be tracked as a direct cost to the project. The cost for cell phones and pagers can be allocated based on the number of devices in use.</t>
    </r>
  </si>
  <si>
    <r>
      <rPr>
        <b/>
        <i/>
        <sz val="11"/>
        <color rgb="FF0F0F0F"/>
        <rFont val="Calibri"/>
        <family val="2"/>
        <scheme val="minor"/>
      </rPr>
      <t xml:space="preserve">Cost Allocation:
</t>
    </r>
    <r>
      <rPr>
        <i/>
        <sz val="11"/>
        <color rgb="FF0F0F0F"/>
        <rFont val="Calibri"/>
        <family val="2"/>
        <scheme val="minor"/>
      </rPr>
      <t xml:space="preserve">The various types of insurance should be allocated based on the type of insurance:
</t>
    </r>
    <r>
      <rPr>
        <sz val="11.5"/>
        <color rgb="FF0F0F0F"/>
        <rFont val="Calibri"/>
        <family val="2"/>
        <scheme val="minor"/>
      </rPr>
      <t xml:space="preserve">•    </t>
    </r>
    <r>
      <rPr>
        <b/>
        <i/>
        <sz val="11"/>
        <color rgb="FF0F0F0F"/>
        <rFont val="Calibri"/>
        <family val="2"/>
        <scheme val="minor"/>
      </rPr>
      <t xml:space="preserve">General liability insurance </t>
    </r>
    <r>
      <rPr>
        <i/>
        <sz val="11"/>
        <color rgb="FF0F0F0F"/>
        <rFont val="Calibri"/>
        <family val="2"/>
        <scheme val="minor"/>
      </rPr>
      <t>- Since this insurance coverage is protection for the agency as a whole, all programs within the agency should contribute their fair share for the cost of the policy</t>
    </r>
    <r>
      <rPr>
        <i/>
        <sz val="11"/>
        <color rgb="FF2E2E2E"/>
        <rFont val="Calibri"/>
        <family val="2"/>
        <scheme val="minor"/>
      </rPr>
      <t xml:space="preserve">. </t>
    </r>
    <r>
      <rPr>
        <i/>
        <sz val="11"/>
        <color rgb="FF0F0F0F"/>
        <rFont val="Calibri"/>
        <family val="2"/>
        <scheme val="minor"/>
      </rPr>
      <t xml:space="preserve">One possible allocation method uses the square footage occupied by each program. A second possible method allocates the cost based on each program's percentage of the agency's operating budget.
</t>
    </r>
    <r>
      <rPr>
        <sz val="11.5"/>
        <color rgb="FF0F0F0F"/>
        <rFont val="Calibri"/>
        <family val="2"/>
        <scheme val="minor"/>
      </rPr>
      <t xml:space="preserve">•    </t>
    </r>
    <r>
      <rPr>
        <b/>
        <i/>
        <sz val="11"/>
        <color rgb="FF0F0F0F"/>
        <rFont val="Calibri"/>
        <family val="2"/>
        <scheme val="minor"/>
      </rPr>
      <t xml:space="preserve">Professional liability insurance </t>
    </r>
    <r>
      <rPr>
        <i/>
        <sz val="11"/>
        <color rgb="FF0F0F0F"/>
        <rFont val="Calibri"/>
        <family val="2"/>
        <scheme val="minor"/>
      </rPr>
      <t>covers professional staff and is more appropriately allocated based on the number of professional staff covered</t>
    </r>
    <r>
      <rPr>
        <i/>
        <sz val="11"/>
        <color rgb="FF2E2E2E"/>
        <rFont val="Calibri"/>
        <family val="2"/>
        <scheme val="minor"/>
      </rPr>
      <t xml:space="preserve">.
</t>
    </r>
    <r>
      <rPr>
        <sz val="11.5"/>
        <color rgb="FF0F0F0F"/>
        <rFont val="Calibri"/>
        <family val="2"/>
        <scheme val="minor"/>
      </rPr>
      <t xml:space="preserve">•     </t>
    </r>
    <r>
      <rPr>
        <b/>
        <i/>
        <sz val="11"/>
        <color rgb="FF0F0F0F"/>
        <rFont val="Calibri"/>
        <family val="2"/>
        <scheme val="minor"/>
      </rPr>
      <t xml:space="preserve">Auto liability insurance </t>
    </r>
    <r>
      <rPr>
        <i/>
        <sz val="11"/>
        <color rgb="FF0F0F0F"/>
        <rFont val="Calibri"/>
        <family val="2"/>
        <scheme val="minor"/>
      </rPr>
      <t xml:space="preserve">costs can be allocated based on the percentage of program usage of agency-owned vehicles.
</t>
    </r>
    <r>
      <rPr>
        <sz val="11.5"/>
        <color rgb="FF0F0F0F"/>
        <rFont val="Calibri"/>
        <family val="2"/>
        <scheme val="minor"/>
      </rPr>
      <t xml:space="preserve">•    </t>
    </r>
    <r>
      <rPr>
        <b/>
        <i/>
        <sz val="11"/>
        <color rgb="FF0F0F0F"/>
        <rFont val="Calibri"/>
        <family val="2"/>
        <scheme val="minor"/>
      </rPr>
      <t xml:space="preserve">Building insurance </t>
    </r>
    <r>
      <rPr>
        <i/>
        <sz val="11"/>
        <color rgb="FF0F0F0F"/>
        <rFont val="Calibri"/>
        <family val="2"/>
        <scheme val="minor"/>
      </rPr>
      <t>can be allocated to programs based on square footage occupancy if the building is a shared space among multiple agency programs. If the building space is occupied solely by TCDD project staff, the cost is assigned entirely to the TCDD project.</t>
    </r>
  </si>
  <si>
    <r>
      <t>Claiming reimbursement for indirect costs is never required.</t>
    </r>
    <r>
      <rPr>
        <sz val="11"/>
        <rFont val="Calibri"/>
        <family val="2"/>
        <scheme val="minor"/>
      </rPr>
      <t xml:space="preserve">  However, if your agency is budgeting for indirect costs, enter either: 1) your indirect cost rate which has been approved by a cognizant federal agency, or 2) a de minimis indirect cost rate of 15% if you do not have an indirect cost rate that has been approved by a federal cognizant agency. In-kind volunteer and in-kind non-cash contributions should not be included in the direct cost base used to calculate indirect charges.</t>
    </r>
    <r>
      <rPr>
        <u/>
        <sz val="11"/>
        <rFont val="Calibri"/>
        <family val="2"/>
        <scheme val="minor"/>
      </rPr>
      <t xml:space="preserve">
</t>
    </r>
  </si>
  <si>
    <t>Indirect costs above 15% may be allowed by TCDD to use as match contributions. If an agency reports the use of an indirect cost rate above 15%, the agency is required to provide a copy of its negotiated indirect cost rate agreement from the federal or state agency that approved the indirect cost rate.
Indicate if you will request funds for indirect costs and provide your organizations Indirect Cost Rate in the “Indirect Costs” tab.</t>
  </si>
  <si>
    <r>
      <rPr>
        <sz val="11"/>
        <rFont val="Calibri"/>
        <family val="2"/>
        <scheme val="minor"/>
      </rPr>
      <t xml:space="preserve">TCDD Grant Application
</t>
    </r>
    <r>
      <rPr>
        <b/>
        <sz val="14"/>
        <rFont val="Calibri"/>
        <family val="2"/>
        <scheme val="minor"/>
      </rPr>
      <t xml:space="preserve">Budget Instructions
</t>
    </r>
    <r>
      <rPr>
        <sz val="11"/>
        <rFont val="Calibri"/>
        <family val="2"/>
        <scheme val="minor"/>
      </rPr>
      <t xml:space="preserve">The standard grant budget period is one year. Funds awarded for a project may be used only as described in the approved budget workplan and within the budget period as awarded. Any changes to the approved budget must have prior approval from TCDD.
Below are instructions for completing the required budget for the TCDD grant application and continuation of applications for each section of the budget.
Budget information will be submitted in the Excel Workbook linked to the application. All of the following financial information should be reviewed for completing the budget. Applications that do not have complete information will not be considered.
**Remember, the budget should be completed for one year only
</t>
    </r>
    <r>
      <rPr>
        <b/>
        <sz val="11"/>
        <rFont val="Calibri"/>
        <family val="2"/>
        <scheme val="minor"/>
      </rPr>
      <t xml:space="preserve">COST ALLOCATION
</t>
    </r>
    <r>
      <rPr>
        <sz val="11"/>
        <rFont val="Calibri"/>
        <family val="2"/>
        <scheme val="minor"/>
      </rPr>
      <t xml:space="preserve">A cost allocation plan is a formal written document that defines the methods to be used by an organization to allocate costs that benefit more than one agency activity or program.
</t>
    </r>
    <r>
      <rPr>
        <b/>
        <sz val="11"/>
        <rFont val="Calibri"/>
        <family val="2"/>
        <scheme val="minor"/>
      </rPr>
      <t>Note</t>
    </r>
    <r>
      <rPr>
        <sz val="11"/>
        <rFont val="Calibri"/>
        <family val="2"/>
        <scheme val="minor"/>
      </rPr>
      <t xml:space="preserve">: If any of the costs included in your budget will benefit more than one agency activity or program, you must submit your agency's Cost Allocation Plan.
The plan should identify those types of costs that will be allocated, the bases (formulas) to be used to calculate the costs, and, if predetermined, the resulting percentages to be applied to the costs. In most cases, common bases should be used for allocations. Some examples for typical cost items are:
•	Office space use and related costs (heat, electricity, janitorial services, etc.) - square footage of space occupied
•	Printing and reproduction - direct hours, print jobs, pages printed, etc.
•	Local telephone - number of telephone devices
Supporting documentation must be maintained for the purposes of an audit or monitoring review. The plan must be logical, systematic, and revised and updated annually or when circumstances change relating to the plan, resulting in changes to the distribution patterns. All costs included in the plan must be supported by formal accounting records to substantiate that they are allowable, reasonable, and accurate.
Your Cost Allocation Plan is essential and needs to support your grant funding request and assist you in maintaining an accurate and realistic budget. Your plan must be well documented and supported with recent financial data.
At a minimum, requirements for a Cost Allocation Plan should:
•	Be documented in writing.
•	Be supported by official accounting records.
•	Be approved by an authorized agency official.
•	Include procedures for reconciliation and adjustments.
•	Be regularly updated and validated.
</t>
    </r>
    <r>
      <rPr>
        <b/>
        <sz val="11"/>
        <rFont val="Calibri"/>
        <family val="2"/>
        <scheme val="minor"/>
      </rPr>
      <t>Disclaimer</t>
    </r>
    <r>
      <rPr>
        <sz val="11"/>
        <rFont val="Calibri"/>
        <family val="2"/>
        <scheme val="minor"/>
      </rPr>
      <t xml:space="preserve">: The information contained within this document is provided for informational purposes only and is not intended to substitute for obtaining accounting, tax, or financial advice from a professional accountant
</t>
    </r>
  </si>
  <si>
    <r>
      <rPr>
        <b/>
        <sz val="11"/>
        <rFont val="Calibri"/>
        <family val="2"/>
        <scheme val="minor"/>
      </rPr>
      <t xml:space="preserve">BUDGET SUMMARY
</t>
    </r>
    <r>
      <rPr>
        <sz val="11"/>
        <rFont val="Calibri"/>
        <family val="2"/>
        <scheme val="minor"/>
      </rPr>
      <t xml:space="preserve">The budget summary will reflect the line-item totals from the budget completed for this grant application.
</t>
    </r>
    <r>
      <rPr>
        <b/>
        <sz val="11"/>
        <rFont val="Calibri"/>
        <family val="2"/>
        <scheme val="minor"/>
      </rPr>
      <t xml:space="preserve">
BUDGET DETAIL
</t>
    </r>
    <r>
      <rPr>
        <sz val="11"/>
        <rFont val="Calibri"/>
        <family val="2"/>
        <scheme val="minor"/>
      </rPr>
      <t xml:space="preserve">In each category of the Budget Detail Section, list costs by general type or purpose. All project costs must be in line with competitive market rates in your area. Indicate how much match will be provided and note the source of all match.
Grantees are required to comply with the Code of Federal Regulations, 2 CFR 200 - Uniform Administrative Requirements, Cost Principles, and Audit Requirements for HHS Awards Subpart E - Cost Principles.
</t>
    </r>
    <r>
      <rPr>
        <b/>
        <i/>
        <sz val="11"/>
        <rFont val="Calibri"/>
        <family val="2"/>
        <scheme val="minor"/>
      </rPr>
      <t xml:space="preserve">Rounding to Whole Numbers </t>
    </r>
    <r>
      <rPr>
        <i/>
        <sz val="11"/>
        <rFont val="Calibri"/>
        <family val="2"/>
        <scheme val="minor"/>
      </rPr>
      <t xml:space="preserve">(when monetary calculations result in dollars and </t>
    </r>
    <r>
      <rPr>
        <sz val="11"/>
        <rFont val="Calibri"/>
        <family val="2"/>
        <scheme val="minor"/>
      </rPr>
      <t xml:space="preserve">cents
If the first number after the decimal point is less than 5, </t>
    </r>
    <r>
      <rPr>
        <b/>
        <sz val="11"/>
        <rFont val="Calibri"/>
        <family val="2"/>
        <scheme val="minor"/>
      </rPr>
      <t>round the calculation down</t>
    </r>
    <r>
      <rPr>
        <sz val="11"/>
        <rFont val="Calibri"/>
        <family val="2"/>
        <scheme val="minor"/>
      </rPr>
      <t xml:space="preserve"> to the next whole number. If the first number after the decimal point is 5 or greater, </t>
    </r>
    <r>
      <rPr>
        <b/>
        <sz val="11"/>
        <rFont val="Calibri"/>
        <family val="2"/>
        <scheme val="minor"/>
      </rPr>
      <t>round the calculation up</t>
    </r>
    <r>
      <rPr>
        <sz val="11"/>
        <rFont val="Calibri"/>
        <family val="2"/>
        <scheme val="minor"/>
      </rPr>
      <t xml:space="preserve"> to the next whole number.</t>
    </r>
  </si>
  <si>
    <t>Equipment is defined as an article of tangible nonexpendable personal property that has a useful life of more than 1 year and an acquisition cost of $10,000 or more per unit. If your agency has an established capitalization threshold that is less than $10,000, then your agency's capitalization threshold must be used to determine if an item is to be budgeted as Equipment.</t>
  </si>
  <si>
    <t>Claiming reimbursement for indirect costs is never required. However, if your agency is budgeting for indirect costs, enter either: 1) your indirect cost rate which  has been approved by a cognizant federal agency, or 2) a de minimis indirect cost rate of 15% if you do not have an indirect cost rate that has been approved by a federal cognizant agency. In-kind volunteer and in-kind non-cash contributions should not be included in the direct cost base used to calculate indirect charges.</t>
  </si>
  <si>
    <t>For indirect rates, 2 CFR 200.414 and 2 CFR 300.414 – Indirect (F&amp;A) Costs, states that "any non-Federal entity that has never received a negotiated indirect cost rate, except for those non-Federal entities described in paragraphs (c)(1)(i) and (ii) and section (D)(1)(b) of appendix VII to Part 200, may elect to charge a de minimis rate of 15% of modified total direct costs (MTDC) which may be used indefinitely. As described in 2 CFR 200.403,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a rate, which the non-Federal entity may apply to do at any time." Your agency's financial officer should be able to advise you on this.</t>
  </si>
  <si>
    <t>These include other costs associated with the implementation of the grant project that are not included in any other cost category specified above. 
Individually list each item requested and provide appropriate justification related to the program objectives. This is where you would enter costs related
 to your Project Advisory Committee (PAC).</t>
  </si>
  <si>
    <t>Indirect costs above 15% may be allowed by TCDD to use as match contributions. If an agency reports the use of an indirect cost rate above 15%, the agency is required to provide a copy of its negotiated indirect cost rate agreement from the federal or state agency that approved the indirect cost rate.</t>
  </si>
  <si>
    <t>TCDD: %</t>
  </si>
  <si>
    <t>Match Funds: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</si>
</sst>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00"/>
    <numFmt numFmtId="166" formatCode="_(&quot;$&quot;* #,##0_);_(&quot;$&quot;* \(#,##0\);_(&quot;$&quot;* &quot;-&quot;??_);_(@_)"/>
  </numFmts>
  <fonts count="29" x14ac:knownFonts="1">
    <font>
      <sz val="11"/>
      <color theme="1"/>
      <name val="Calibri"/>
      <family val="2"/>
      <scheme val="minor"/>
    </font>
    <font>
      <b/>
      <sz val="11"/>
      <color theme="1"/>
      <name val="Calibri"/>
      <family val="2"/>
      <scheme val="minor"/>
    </font>
    <font>
      <sz val="12"/>
      <color theme="1"/>
      <name val="Calibri"/>
      <family val="2"/>
      <scheme val="minor"/>
    </font>
    <font>
      <b/>
      <sz val="14"/>
      <color theme="1"/>
      <name val="Calibri"/>
      <family val="2"/>
      <scheme val="minor"/>
    </font>
    <font>
      <b/>
      <sz val="12"/>
      <color theme="1"/>
      <name val="Calibri"/>
      <family val="2"/>
      <scheme val="minor"/>
    </font>
    <font>
      <b/>
      <sz val="16"/>
      <color theme="1"/>
      <name val="Calibri"/>
      <family val="2"/>
      <scheme val="minor"/>
    </font>
    <font>
      <sz val="11"/>
      <color theme="1"/>
      <name val="Calibri"/>
      <family val="2"/>
      <scheme val="minor"/>
    </font>
    <font>
      <b/>
      <sz val="10"/>
      <name val="Arial"/>
      <family val="2"/>
    </font>
    <font>
      <u/>
      <sz val="11"/>
      <color theme="1"/>
      <name val="Calibri"/>
      <family val="2"/>
      <scheme val="minor"/>
    </font>
    <font>
      <sz val="10"/>
      <color rgb="FF000000"/>
      <name val="Times New Roman"/>
      <family val="1"/>
    </font>
    <font>
      <sz val="10"/>
      <color rgb="FF000000"/>
      <name val="Calibri"/>
      <family val="2"/>
      <scheme val="minor"/>
    </font>
    <font>
      <sz val="11"/>
      <name val="Calibri"/>
      <family val="2"/>
      <scheme val="minor"/>
    </font>
    <font>
      <b/>
      <sz val="14"/>
      <name val="Calibri"/>
      <family val="2"/>
      <scheme val="minor"/>
    </font>
    <font>
      <b/>
      <sz val="11"/>
      <name val="Calibri"/>
      <family val="2"/>
      <scheme val="minor"/>
    </font>
    <font>
      <u/>
      <sz val="11"/>
      <name val="Calibri"/>
      <family val="2"/>
      <scheme val="minor"/>
    </font>
    <font>
      <b/>
      <i/>
      <sz val="11"/>
      <name val="Calibri"/>
      <family val="2"/>
      <scheme val="minor"/>
    </font>
    <font>
      <i/>
      <sz val="11"/>
      <name val="Calibri"/>
      <family val="2"/>
      <scheme val="minor"/>
    </font>
    <font>
      <b/>
      <i/>
      <sz val="11"/>
      <color rgb="FF0F0F0F"/>
      <name val="Calibri"/>
      <family val="2"/>
      <scheme val="minor"/>
    </font>
    <font>
      <i/>
      <sz val="11"/>
      <color rgb="FF0F0F0F"/>
      <name val="Calibri"/>
      <family val="2"/>
      <scheme val="minor"/>
    </font>
    <font>
      <u/>
      <sz val="11"/>
      <color rgb="FF0000FF"/>
      <name val="Calibri"/>
      <family val="2"/>
      <scheme val="minor"/>
    </font>
    <font>
      <sz val="11"/>
      <color rgb="FF0F0F0F"/>
      <name val="Calibri"/>
      <family val="2"/>
      <scheme val="minor"/>
    </font>
    <font>
      <sz val="11.5"/>
      <color rgb="FF0F0F0F"/>
      <name val="Calibri"/>
      <family val="2"/>
      <scheme val="minor"/>
    </font>
    <font>
      <b/>
      <sz val="11"/>
      <color rgb="FF0F0F0F"/>
      <name val="Calibri"/>
      <family val="2"/>
      <scheme val="minor"/>
    </font>
    <font>
      <i/>
      <sz val="11"/>
      <color rgb="FF2E2E2E"/>
      <name val="Calibri"/>
      <family val="2"/>
      <scheme val="minor"/>
    </font>
    <font>
      <u/>
      <sz val="11"/>
      <color theme="10"/>
      <name val="Calibri"/>
      <family val="2"/>
      <scheme val="minor"/>
    </font>
    <font>
      <sz val="16"/>
      <color theme="1"/>
      <name val="Calibri"/>
      <family val="2"/>
      <scheme val="minor"/>
    </font>
    <font>
      <sz val="14"/>
      <color theme="1"/>
      <name val="Calibri"/>
      <family val="2"/>
      <scheme val="minor"/>
    </font>
    <font>
      <sz val="10"/>
      <name val="Calibri"/>
      <family val="2"/>
      <scheme val="minor"/>
    </font>
    <font>
      <sz val="11"/>
      <color rgb="FF000000"/>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indexed="22"/>
        <bgColor indexed="64"/>
      </patternFill>
    </fill>
    <fill>
      <patternFill patternType="solid">
        <fgColor rgb="FFFFFF00"/>
        <bgColor indexed="64"/>
      </patternFill>
    </fill>
    <fill>
      <patternFill patternType="solid">
        <fgColor rgb="FF00B050"/>
        <bgColor indexed="64"/>
      </patternFill>
    </fill>
    <fill>
      <patternFill patternType="solid">
        <fgColor theme="0" tint="-0.249977111117893"/>
        <bgColor indexed="64"/>
      </patternFill>
    </fill>
    <fill>
      <patternFill patternType="solid">
        <fgColor theme="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top style="thin">
        <color rgb="FF000000"/>
      </top>
      <bottom style="thin">
        <color rgb="FF000000"/>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5">
    <xf numFmtId="0" fontId="0" fillId="0" borderId="0"/>
    <xf numFmtId="44" fontId="6" fillId="0" borderId="0" applyFont="0" applyFill="0" applyBorder="0" applyAlignment="0" applyProtection="0"/>
    <xf numFmtId="0" fontId="9" fillId="0" borderId="0"/>
    <xf numFmtId="0" fontId="24" fillId="0" borderId="0" applyNumberFormat="0" applyFill="0" applyBorder="0" applyAlignment="0" applyProtection="0"/>
    <xf numFmtId="9" fontId="6" fillId="0" borderId="0" applyFont="0" applyFill="0" applyBorder="0" applyAlignment="0" applyProtection="0"/>
  </cellStyleXfs>
  <cellXfs count="243">
    <xf numFmtId="0" fontId="0" fillId="0" borderId="0" xfId="0"/>
    <xf numFmtId="0" fontId="2" fillId="0" borderId="0" xfId="0" applyFont="1"/>
    <xf numFmtId="0" fontId="3" fillId="0" borderId="0" xfId="0" applyFont="1"/>
    <xf numFmtId="0" fontId="3" fillId="2" borderId="0" xfId="0" applyFont="1" applyFill="1"/>
    <xf numFmtId="0" fontId="0" fillId="2" borderId="0" xfId="0" applyFill="1"/>
    <xf numFmtId="0" fontId="1" fillId="0" borderId="0" xfId="0" applyFont="1"/>
    <xf numFmtId="0" fontId="4" fillId="0" borderId="0" xfId="0" applyFont="1"/>
    <xf numFmtId="0" fontId="4" fillId="2" borderId="0" xfId="0" applyFont="1" applyFill="1"/>
    <xf numFmtId="0" fontId="0" fillId="0" borderId="0" xfId="0" applyAlignment="1">
      <alignment wrapText="1"/>
    </xf>
    <xf numFmtId="0" fontId="3" fillId="2" borderId="0" xfId="0" applyFont="1" applyFill="1" applyAlignment="1">
      <alignment wrapText="1"/>
    </xf>
    <xf numFmtId="0" fontId="5" fillId="0" borderId="0" xfId="0" applyFont="1"/>
    <xf numFmtId="0" fontId="7" fillId="6" borderId="1" xfId="0" applyFont="1" applyFill="1" applyBorder="1" applyAlignment="1">
      <alignment horizontal="center" wrapText="1"/>
    </xf>
    <xf numFmtId="0" fontId="7" fillId="0" borderId="1" xfId="0" applyFont="1" applyBorder="1" applyAlignment="1">
      <alignment horizontal="left" wrapText="1"/>
    </xf>
    <xf numFmtId="164" fontId="7" fillId="6" borderId="1" xfId="0" applyNumberFormat="1" applyFont="1" applyFill="1" applyBorder="1" applyAlignment="1">
      <alignment horizontal="center" wrapText="1"/>
    </xf>
    <xf numFmtId="166" fontId="1" fillId="7" borderId="0" xfId="1" applyNumberFormat="1" applyFont="1" applyFill="1" applyProtection="1"/>
    <xf numFmtId="0" fontId="0" fillId="0" borderId="0" xfId="0" applyAlignment="1">
      <alignment horizontal="right"/>
    </xf>
    <xf numFmtId="166" fontId="1" fillId="6" borderId="0" xfId="1" applyNumberFormat="1" applyFont="1" applyFill="1" applyProtection="1"/>
    <xf numFmtId="0" fontId="1" fillId="8" borderId="0" xfId="1" applyNumberFormat="1" applyFont="1" applyFill="1" applyProtection="1"/>
    <xf numFmtId="0" fontId="0" fillId="0" borderId="2" xfId="0" applyBorder="1"/>
    <xf numFmtId="0" fontId="0" fillId="0" borderId="3" xfId="0" applyBorder="1"/>
    <xf numFmtId="166" fontId="1" fillId="7" borderId="3" xfId="1" applyNumberFormat="1" applyFont="1" applyFill="1" applyBorder="1" applyProtection="1"/>
    <xf numFmtId="0" fontId="0" fillId="0" borderId="4" xfId="0" applyBorder="1" applyAlignment="1">
      <alignment horizontal="right"/>
    </xf>
    <xf numFmtId="166" fontId="1" fillId="7" borderId="3" xfId="1" applyNumberFormat="1" applyFont="1" applyFill="1" applyBorder="1" applyAlignment="1" applyProtection="1">
      <alignment horizontal="center"/>
    </xf>
    <xf numFmtId="0" fontId="0" fillId="0" borderId="5" xfId="0" applyBorder="1"/>
    <xf numFmtId="166" fontId="1" fillId="6" borderId="0" xfId="1" applyNumberFormat="1" applyFont="1" applyFill="1" applyBorder="1" applyProtection="1"/>
    <xf numFmtId="0" fontId="0" fillId="0" borderId="6" xfId="0" applyBorder="1" applyAlignment="1">
      <alignment horizontal="right"/>
    </xf>
    <xf numFmtId="166" fontId="1" fillId="6" borderId="0" xfId="1" applyNumberFormat="1" applyFont="1" applyFill="1" applyBorder="1" applyAlignment="1" applyProtection="1">
      <alignment horizontal="center"/>
    </xf>
    <xf numFmtId="166" fontId="1" fillId="8" borderId="0" xfId="1" applyNumberFormat="1" applyFont="1" applyFill="1" applyBorder="1" applyProtection="1"/>
    <xf numFmtId="166" fontId="1" fillId="8" borderId="0" xfId="1" applyNumberFormat="1" applyFont="1" applyFill="1" applyBorder="1" applyAlignment="1" applyProtection="1">
      <alignment horizontal="center"/>
    </xf>
    <xf numFmtId="0" fontId="0" fillId="8" borderId="0" xfId="0" applyFill="1" applyProtection="1">
      <protection locked="0"/>
    </xf>
    <xf numFmtId="0" fontId="0" fillId="0" borderId="6" xfId="0" applyBorder="1"/>
    <xf numFmtId="0" fontId="1" fillId="0" borderId="9" xfId="0" applyFont="1" applyBorder="1" applyAlignment="1">
      <alignment horizontal="right"/>
    </xf>
    <xf numFmtId="166" fontId="1" fillId="8" borderId="0" xfId="1" applyNumberFormat="1" applyFont="1" applyFill="1" applyProtection="1">
      <protection locked="0"/>
    </xf>
    <xf numFmtId="0" fontId="3" fillId="2" borderId="1" xfId="0" applyFont="1" applyFill="1" applyBorder="1"/>
    <xf numFmtId="44" fontId="1" fillId="2" borderId="1" xfId="1" applyFont="1" applyFill="1" applyBorder="1"/>
    <xf numFmtId="0" fontId="3" fillId="2" borderId="11" xfId="0" applyFont="1" applyFill="1" applyBorder="1"/>
    <xf numFmtId="0" fontId="3" fillId="2" borderId="12" xfId="0" applyFont="1" applyFill="1" applyBorder="1"/>
    <xf numFmtId="0" fontId="3" fillId="0" borderId="13" xfId="0" applyFont="1" applyBorder="1"/>
    <xf numFmtId="44" fontId="1" fillId="2" borderId="14" xfId="1" applyFont="1" applyFill="1" applyBorder="1"/>
    <xf numFmtId="0" fontId="3" fillId="2" borderId="15" xfId="0" applyFont="1" applyFill="1" applyBorder="1"/>
    <xf numFmtId="44" fontId="1" fillId="2" borderId="16" xfId="0" applyNumberFormat="1" applyFont="1" applyFill="1" applyBorder="1"/>
    <xf numFmtId="44" fontId="1" fillId="2" borderId="16" xfId="1" applyFont="1" applyFill="1" applyBorder="1"/>
    <xf numFmtId="44" fontId="1" fillId="2" borderId="17" xfId="1" applyFont="1" applyFill="1" applyBorder="1"/>
    <xf numFmtId="0" fontId="3" fillId="0" borderId="0" xfId="0" applyFont="1" applyAlignment="1">
      <alignment wrapText="1"/>
    </xf>
    <xf numFmtId="0" fontId="3" fillId="2" borderId="1" xfId="0" applyFont="1" applyFill="1" applyBorder="1" applyAlignment="1">
      <alignment wrapText="1"/>
    </xf>
    <xf numFmtId="0" fontId="0" fillId="0" borderId="1" xfId="0" applyBorder="1"/>
    <xf numFmtId="44" fontId="0" fillId="0" borderId="1" xfId="1" applyFont="1" applyBorder="1"/>
    <xf numFmtId="0" fontId="3" fillId="2" borderId="10" xfId="0" applyFont="1" applyFill="1" applyBorder="1" applyAlignment="1">
      <alignment wrapText="1"/>
    </xf>
    <xf numFmtId="0" fontId="3" fillId="2" borderId="11" xfId="0" applyFont="1" applyFill="1" applyBorder="1" applyAlignment="1">
      <alignment wrapText="1"/>
    </xf>
    <xf numFmtId="0" fontId="3" fillId="2" borderId="12" xfId="0" applyFont="1" applyFill="1" applyBorder="1" applyAlignment="1">
      <alignment wrapText="1"/>
    </xf>
    <xf numFmtId="0" fontId="0" fillId="0" borderId="13" xfId="0" applyBorder="1" applyAlignment="1">
      <alignment wrapText="1"/>
    </xf>
    <xf numFmtId="0" fontId="0" fillId="0" borderId="14" xfId="0" applyBorder="1"/>
    <xf numFmtId="0" fontId="4" fillId="2" borderId="15" xfId="0" applyFont="1" applyFill="1" applyBorder="1" applyAlignment="1">
      <alignment wrapText="1"/>
    </xf>
    <xf numFmtId="0" fontId="4" fillId="2" borderId="16" xfId="0" applyFont="1" applyFill="1" applyBorder="1"/>
    <xf numFmtId="44" fontId="4" fillId="2" borderId="16" xfId="1" applyFont="1" applyFill="1" applyBorder="1"/>
    <xf numFmtId="0" fontId="0" fillId="0" borderId="16" xfId="0" applyBorder="1"/>
    <xf numFmtId="0" fontId="0" fillId="0" borderId="17" xfId="0" applyBorder="1"/>
    <xf numFmtId="44" fontId="0" fillId="2" borderId="1" xfId="1" applyFont="1" applyFill="1" applyBorder="1"/>
    <xf numFmtId="0" fontId="3" fillId="2" borderId="13" xfId="0" applyFont="1" applyFill="1" applyBorder="1" applyAlignment="1">
      <alignment wrapText="1"/>
    </xf>
    <xf numFmtId="0" fontId="3" fillId="2" borderId="14" xfId="0" applyFont="1" applyFill="1" applyBorder="1" applyAlignment="1">
      <alignment wrapText="1"/>
    </xf>
    <xf numFmtId="0" fontId="2" fillId="0" borderId="13" xfId="0" applyFont="1" applyBorder="1"/>
    <xf numFmtId="0" fontId="4" fillId="2" borderId="15" xfId="0" applyFont="1" applyFill="1" applyBorder="1"/>
    <xf numFmtId="44" fontId="3" fillId="2" borderId="16" xfId="1" applyFont="1" applyFill="1" applyBorder="1"/>
    <xf numFmtId="0" fontId="3" fillId="2" borderId="16" xfId="0" applyFont="1" applyFill="1" applyBorder="1"/>
    <xf numFmtId="0" fontId="3" fillId="2" borderId="17" xfId="0" applyFont="1" applyFill="1" applyBorder="1"/>
    <xf numFmtId="0" fontId="0" fillId="4" borderId="1" xfId="0" applyFill="1" applyBorder="1"/>
    <xf numFmtId="0" fontId="4" fillId="4" borderId="1" xfId="0" applyFont="1" applyFill="1" applyBorder="1"/>
    <xf numFmtId="44" fontId="0" fillId="4" borderId="1" xfId="1" applyFont="1" applyFill="1" applyBorder="1"/>
    <xf numFmtId="0" fontId="0" fillId="0" borderId="13" xfId="0" applyBorder="1"/>
    <xf numFmtId="0" fontId="4" fillId="4" borderId="13" xfId="0" applyFont="1" applyFill="1" applyBorder="1"/>
    <xf numFmtId="0" fontId="0" fillId="4" borderId="13" xfId="0" applyFill="1" applyBorder="1"/>
    <xf numFmtId="0" fontId="0" fillId="4" borderId="15" xfId="0" applyFill="1" applyBorder="1"/>
    <xf numFmtId="44" fontId="0" fillId="4" borderId="16" xfId="1" applyFont="1" applyFill="1" applyBorder="1"/>
    <xf numFmtId="0" fontId="0" fillId="0" borderId="15" xfId="0" applyBorder="1"/>
    <xf numFmtId="44" fontId="0" fillId="2" borderId="14" xfId="1" applyFont="1" applyFill="1" applyBorder="1"/>
    <xf numFmtId="44" fontId="4" fillId="2" borderId="17" xfId="1" applyFont="1" applyFill="1" applyBorder="1"/>
    <xf numFmtId="0" fontId="2" fillId="0" borderId="13" xfId="0" applyFont="1" applyBorder="1" applyAlignment="1">
      <alignment wrapText="1"/>
    </xf>
    <xf numFmtId="0" fontId="0" fillId="0" borderId="11" xfId="0" applyBorder="1"/>
    <xf numFmtId="0" fontId="0" fillId="0" borderId="12" xfId="0" applyBorder="1"/>
    <xf numFmtId="0" fontId="3" fillId="2" borderId="13" xfId="0" applyFont="1" applyFill="1" applyBorder="1"/>
    <xf numFmtId="164" fontId="1" fillId="6" borderId="11" xfId="0" applyNumberFormat="1" applyFont="1" applyFill="1" applyBorder="1" applyAlignment="1">
      <alignment horizontal="center" wrapText="1"/>
    </xf>
    <xf numFmtId="165" fontId="7" fillId="0" borderId="13" xfId="0" applyNumberFormat="1" applyFont="1" applyBorder="1" applyAlignment="1">
      <alignment horizontal="left" wrapText="1"/>
    </xf>
    <xf numFmtId="0" fontId="10" fillId="0" borderId="0" xfId="2" applyFont="1" applyAlignment="1">
      <alignment horizontal="left" vertical="top"/>
    </xf>
    <xf numFmtId="0" fontId="10" fillId="0" borderId="3" xfId="2" applyFont="1" applyBorder="1" applyAlignment="1">
      <alignment horizontal="left" vertical="top" wrapText="1"/>
    </xf>
    <xf numFmtId="0" fontId="10" fillId="0" borderId="4" xfId="2" applyFont="1" applyBorder="1" applyAlignment="1">
      <alignment horizontal="left" vertical="top" wrapText="1"/>
    </xf>
    <xf numFmtId="0" fontId="10" fillId="0" borderId="0" xfId="2" applyFont="1" applyAlignment="1">
      <alignment horizontal="left" vertical="top" wrapText="1"/>
    </xf>
    <xf numFmtId="0" fontId="10" fillId="0" borderId="6" xfId="2" applyFont="1" applyBorder="1" applyAlignment="1">
      <alignment horizontal="left" vertical="top" wrapText="1"/>
    </xf>
    <xf numFmtId="0" fontId="0" fillId="9" borderId="0" xfId="0" applyFill="1"/>
    <xf numFmtId="0" fontId="0" fillId="9" borderId="13" xfId="0" applyFill="1" applyBorder="1"/>
    <xf numFmtId="0" fontId="0" fillId="9" borderId="1" xfId="0" applyFill="1" applyBorder="1"/>
    <xf numFmtId="0" fontId="5" fillId="9" borderId="30" xfId="0" applyFont="1" applyFill="1" applyBorder="1"/>
    <xf numFmtId="0" fontId="5" fillId="9" borderId="31" xfId="0" applyFont="1" applyFill="1" applyBorder="1"/>
    <xf numFmtId="0" fontId="0" fillId="9" borderId="14" xfId="0" applyFill="1" applyBorder="1"/>
    <xf numFmtId="0" fontId="0" fillId="9" borderId="15" xfId="0" applyFill="1" applyBorder="1" applyAlignment="1">
      <alignment wrapText="1"/>
    </xf>
    <xf numFmtId="0" fontId="0" fillId="9" borderId="16" xfId="0" applyFill="1" applyBorder="1"/>
    <xf numFmtId="0" fontId="0" fillId="9" borderId="17" xfId="0" applyFill="1" applyBorder="1"/>
    <xf numFmtId="0" fontId="0" fillId="9" borderId="0" xfId="0" applyFill="1" applyAlignment="1">
      <alignment wrapText="1"/>
    </xf>
    <xf numFmtId="0" fontId="4" fillId="9" borderId="1" xfId="0" applyFont="1" applyFill="1" applyBorder="1"/>
    <xf numFmtId="0" fontId="3" fillId="9" borderId="0" xfId="0" applyFont="1" applyFill="1"/>
    <xf numFmtId="0" fontId="5" fillId="9" borderId="15" xfId="0" applyFont="1" applyFill="1" applyBorder="1"/>
    <xf numFmtId="0" fontId="5" fillId="9" borderId="16" xfId="0" applyFont="1" applyFill="1" applyBorder="1"/>
    <xf numFmtId="0" fontId="2" fillId="0" borderId="29" xfId="0" applyFont="1" applyBorder="1"/>
    <xf numFmtId="44" fontId="0" fillId="0" borderId="30" xfId="1" applyFont="1" applyBorder="1"/>
    <xf numFmtId="44" fontId="0" fillId="2" borderId="30" xfId="1" applyFont="1" applyFill="1" applyBorder="1"/>
    <xf numFmtId="0" fontId="3" fillId="2" borderId="43" xfId="0" applyFont="1" applyFill="1" applyBorder="1" applyAlignment="1">
      <alignment wrapText="1"/>
    </xf>
    <xf numFmtId="0" fontId="3" fillId="2" borderId="44" xfId="0" applyFont="1" applyFill="1" applyBorder="1" applyAlignment="1">
      <alignment wrapText="1"/>
    </xf>
    <xf numFmtId="0" fontId="0" fillId="2" borderId="1" xfId="0" applyFill="1" applyBorder="1"/>
    <xf numFmtId="0" fontId="2" fillId="2" borderId="13" xfId="0" applyFont="1" applyFill="1" applyBorder="1"/>
    <xf numFmtId="10" fontId="0" fillId="0" borderId="1" xfId="4" applyNumberFormat="1" applyFont="1" applyBorder="1"/>
    <xf numFmtId="0" fontId="0" fillId="2" borderId="14" xfId="0" applyFill="1" applyBorder="1"/>
    <xf numFmtId="0" fontId="3" fillId="2" borderId="14" xfId="0" applyFont="1" applyFill="1" applyBorder="1"/>
    <xf numFmtId="0" fontId="0" fillId="2" borderId="15" xfId="0" applyFill="1" applyBorder="1"/>
    <xf numFmtId="0" fontId="0" fillId="2" borderId="16" xfId="0" applyFill="1" applyBorder="1"/>
    <xf numFmtId="0" fontId="0" fillId="2" borderId="17" xfId="0" applyFill="1" applyBorder="1"/>
    <xf numFmtId="0" fontId="4" fillId="2" borderId="10" xfId="0" applyFont="1" applyFill="1" applyBorder="1" applyAlignment="1">
      <alignment wrapText="1"/>
    </xf>
    <xf numFmtId="0" fontId="4" fillId="2" borderId="13" xfId="0" applyFont="1" applyFill="1" applyBorder="1" applyAlignment="1">
      <alignment wrapText="1"/>
    </xf>
    <xf numFmtId="44" fontId="3" fillId="6" borderId="16" xfId="1" applyFont="1" applyFill="1" applyBorder="1"/>
    <xf numFmtId="44" fontId="4" fillId="6" borderId="16" xfId="1" applyFont="1" applyFill="1" applyBorder="1"/>
    <xf numFmtId="44" fontId="3" fillId="6" borderId="1" xfId="1" applyFont="1" applyFill="1" applyBorder="1"/>
    <xf numFmtId="0" fontId="0" fillId="0" borderId="1" xfId="0" applyBorder="1" applyAlignment="1">
      <alignment wrapText="1"/>
    </xf>
    <xf numFmtId="3" fontId="0" fillId="0" borderId="1" xfId="0" applyNumberFormat="1" applyBorder="1"/>
    <xf numFmtId="0" fontId="0" fillId="0" borderId="1" xfId="0" applyBorder="1" applyAlignment="1">
      <alignment horizontal="left"/>
    </xf>
    <xf numFmtId="0" fontId="0" fillId="0" borderId="1" xfId="0" applyBorder="1" applyAlignment="1">
      <alignment horizontal="center"/>
    </xf>
    <xf numFmtId="0" fontId="0" fillId="9" borderId="14" xfId="0" applyFill="1" applyBorder="1" applyAlignment="1">
      <alignment wrapText="1"/>
    </xf>
    <xf numFmtId="0" fontId="0" fillId="9" borderId="17" xfId="0" applyFill="1" applyBorder="1" applyAlignment="1">
      <alignment wrapText="1"/>
    </xf>
    <xf numFmtId="0" fontId="0" fillId="0" borderId="14" xfId="0" applyBorder="1" applyAlignment="1">
      <alignment wrapText="1"/>
    </xf>
    <xf numFmtId="0" fontId="4" fillId="2" borderId="17" xfId="0" applyFont="1" applyFill="1" applyBorder="1" applyAlignment="1">
      <alignment wrapText="1"/>
    </xf>
    <xf numFmtId="0" fontId="0" fillId="9" borderId="16" xfId="0" applyFill="1" applyBorder="1" applyAlignment="1">
      <alignment wrapText="1"/>
    </xf>
    <xf numFmtId="0" fontId="4" fillId="2" borderId="16" xfId="0" applyFont="1" applyFill="1" applyBorder="1" applyAlignment="1">
      <alignment wrapText="1"/>
    </xf>
    <xf numFmtId="44" fontId="4" fillId="2" borderId="12" xfId="0" applyNumberFormat="1" applyFont="1" applyFill="1" applyBorder="1" applyAlignment="1">
      <alignment wrapText="1"/>
    </xf>
    <xf numFmtId="44" fontId="4" fillId="6" borderId="14" xfId="0" applyNumberFormat="1" applyFont="1" applyFill="1" applyBorder="1" applyAlignment="1">
      <alignment wrapText="1"/>
    </xf>
    <xf numFmtId="44" fontId="4" fillId="6" borderId="17" xfId="0" applyNumberFormat="1" applyFont="1" applyFill="1" applyBorder="1" applyAlignment="1">
      <alignment wrapText="1"/>
    </xf>
    <xf numFmtId="0" fontId="3" fillId="2" borderId="16" xfId="0" applyFont="1" applyFill="1" applyBorder="1" applyAlignment="1">
      <alignment wrapText="1"/>
    </xf>
    <xf numFmtId="0" fontId="5" fillId="9" borderId="40" xfId="0" applyFont="1" applyFill="1" applyBorder="1" applyAlignment="1">
      <alignment wrapText="1"/>
    </xf>
    <xf numFmtId="0" fontId="5" fillId="9" borderId="39" xfId="0" applyFont="1" applyFill="1" applyBorder="1"/>
    <xf numFmtId="0" fontId="5" fillId="9" borderId="1" xfId="0" applyFont="1" applyFill="1" applyBorder="1"/>
    <xf numFmtId="0" fontId="27" fillId="2" borderId="9" xfId="2" applyFont="1" applyFill="1" applyBorder="1" applyAlignment="1">
      <alignment horizontal="left" vertical="top" wrapText="1"/>
    </xf>
    <xf numFmtId="0" fontId="10" fillId="2" borderId="8" xfId="2" applyFont="1" applyFill="1" applyBorder="1" applyAlignment="1">
      <alignment horizontal="left" vertical="top" wrapText="1"/>
    </xf>
    <xf numFmtId="0" fontId="10" fillId="2" borderId="6" xfId="2" applyFont="1" applyFill="1" applyBorder="1" applyAlignment="1">
      <alignment horizontal="left" vertical="top" wrapText="1"/>
    </xf>
    <xf numFmtId="0" fontId="10" fillId="2" borderId="0" xfId="2" applyFont="1" applyFill="1" applyAlignment="1">
      <alignment horizontal="left" vertical="top" wrapText="1"/>
    </xf>
    <xf numFmtId="0" fontId="11" fillId="0" borderId="6" xfId="2" applyFont="1" applyBorder="1" applyAlignment="1">
      <alignment horizontal="left" vertical="top" wrapText="1"/>
    </xf>
    <xf numFmtId="0" fontId="10" fillId="0" borderId="0" xfId="2" applyFont="1" applyAlignment="1">
      <alignment horizontal="left" vertical="top" wrapText="1"/>
    </xf>
    <xf numFmtId="0" fontId="10" fillId="2" borderId="9" xfId="2" applyFont="1" applyFill="1" applyBorder="1" applyAlignment="1">
      <alignment horizontal="left" vertical="top" wrapText="1"/>
    </xf>
    <xf numFmtId="0" fontId="11" fillId="0" borderId="0" xfId="2" applyFont="1" applyAlignment="1">
      <alignment horizontal="left" vertical="top" wrapText="1"/>
    </xf>
    <xf numFmtId="0" fontId="16" fillId="0" borderId="21" xfId="2" applyFont="1" applyBorder="1" applyAlignment="1">
      <alignment horizontal="left" vertical="top" wrapText="1" indent="1"/>
    </xf>
    <xf numFmtId="0" fontId="10" fillId="0" borderId="22" xfId="2" applyFont="1" applyBorder="1" applyAlignment="1">
      <alignment horizontal="left" vertical="top" wrapText="1" indent="1"/>
    </xf>
    <xf numFmtId="0" fontId="10" fillId="0" borderId="23" xfId="2" applyFont="1" applyBorder="1" applyAlignment="1">
      <alignment horizontal="left" vertical="top" wrapText="1" indent="1"/>
    </xf>
    <xf numFmtId="0" fontId="13" fillId="2" borderId="9" xfId="2" applyFont="1" applyFill="1" applyBorder="1" applyAlignment="1">
      <alignment horizontal="left" vertical="top" wrapText="1"/>
    </xf>
    <xf numFmtId="0" fontId="13" fillId="2" borderId="8" xfId="2" applyFont="1" applyFill="1" applyBorder="1" applyAlignment="1">
      <alignment horizontal="left" vertical="top" wrapText="1"/>
    </xf>
    <xf numFmtId="0" fontId="18" fillId="0" borderId="21" xfId="2" applyFont="1" applyBorder="1" applyAlignment="1">
      <alignment horizontal="left" vertical="top" wrapText="1"/>
    </xf>
    <xf numFmtId="0" fontId="10" fillId="0" borderId="23" xfId="2" applyFont="1" applyBorder="1" applyAlignment="1">
      <alignment horizontal="left" vertical="top" wrapText="1"/>
    </xf>
    <xf numFmtId="0" fontId="10" fillId="0" borderId="3" xfId="2" applyFont="1" applyBorder="1" applyAlignment="1">
      <alignment horizontal="left" vertical="top" wrapText="1"/>
    </xf>
    <xf numFmtId="0" fontId="13" fillId="2" borderId="9" xfId="2" applyFont="1" applyFill="1" applyBorder="1" applyAlignment="1">
      <alignment horizontal="left" vertical="center" wrapText="1"/>
    </xf>
    <xf numFmtId="0" fontId="13" fillId="2" borderId="8" xfId="2" applyFont="1" applyFill="1" applyBorder="1" applyAlignment="1">
      <alignment horizontal="left" vertical="center" wrapText="1"/>
    </xf>
    <xf numFmtId="0" fontId="28" fillId="0" borderId="24" xfId="2" applyFont="1" applyBorder="1" applyAlignment="1">
      <alignment horizontal="left" vertical="top" wrapText="1"/>
    </xf>
    <xf numFmtId="0" fontId="10" fillId="0" borderId="6" xfId="2" applyFont="1" applyBorder="1" applyAlignment="1">
      <alignment horizontal="left" vertical="top" wrapText="1"/>
    </xf>
    <xf numFmtId="0" fontId="18" fillId="0" borderId="24" xfId="2" applyFont="1" applyBorder="1" applyAlignment="1">
      <alignment horizontal="left" vertical="top" wrapText="1"/>
    </xf>
    <xf numFmtId="0" fontId="10" fillId="0" borderId="22" xfId="2" applyFont="1" applyBorder="1" applyAlignment="1">
      <alignment horizontal="left" vertical="top" wrapText="1"/>
    </xf>
    <xf numFmtId="0" fontId="13" fillId="0" borderId="6" xfId="2" applyFont="1" applyBorder="1" applyAlignment="1">
      <alignment horizontal="left" vertical="center" wrapText="1"/>
    </xf>
    <xf numFmtId="0" fontId="13" fillId="0" borderId="0" xfId="2" applyFont="1" applyAlignment="1">
      <alignment horizontal="left" vertical="center" wrapText="1"/>
    </xf>
    <xf numFmtId="0" fontId="11" fillId="0" borderId="4" xfId="2" applyFont="1" applyBorder="1" applyAlignment="1">
      <alignment horizontal="left" vertical="top" wrapText="1"/>
    </xf>
    <xf numFmtId="0" fontId="11" fillId="0" borderId="3" xfId="2" applyFont="1" applyBorder="1" applyAlignment="1">
      <alignment horizontal="left" vertical="top" wrapText="1"/>
    </xf>
    <xf numFmtId="0" fontId="13" fillId="0" borderId="6" xfId="2" applyFont="1" applyBorder="1" applyAlignment="1">
      <alignment horizontal="left" vertical="top" wrapText="1"/>
    </xf>
    <xf numFmtId="0" fontId="13" fillId="0" borderId="0" xfId="2" applyFont="1" applyAlignment="1">
      <alignment horizontal="left" vertical="top" wrapText="1"/>
    </xf>
    <xf numFmtId="0" fontId="20" fillId="0" borderId="25" xfId="2" applyFont="1" applyBorder="1" applyAlignment="1">
      <alignment horizontal="left" vertical="top" wrapText="1"/>
    </xf>
    <xf numFmtId="0" fontId="10" fillId="0" borderId="19" xfId="2" applyFont="1" applyBorder="1" applyAlignment="1">
      <alignment horizontal="left" vertical="top" wrapText="1"/>
    </xf>
    <xf numFmtId="0" fontId="10" fillId="0" borderId="20" xfId="2" applyFont="1" applyBorder="1" applyAlignment="1">
      <alignment horizontal="left" vertical="top" wrapText="1"/>
    </xf>
    <xf numFmtId="0" fontId="18" fillId="0" borderId="25" xfId="2" applyFont="1" applyBorder="1" applyAlignment="1">
      <alignment horizontal="left" vertical="top" wrapText="1"/>
    </xf>
    <xf numFmtId="0" fontId="18" fillId="0" borderId="18" xfId="2" applyFont="1" applyBorder="1" applyAlignment="1">
      <alignment horizontal="left" vertical="top" wrapText="1"/>
    </xf>
    <xf numFmtId="0" fontId="10" fillId="0" borderId="21" xfId="2" applyFont="1" applyBorder="1" applyAlignment="1">
      <alignment horizontal="left" vertical="top" wrapText="1"/>
    </xf>
    <xf numFmtId="0" fontId="14" fillId="0" borderId="6" xfId="2" applyFont="1" applyBorder="1" applyAlignment="1">
      <alignment horizontal="left" vertical="top" wrapText="1"/>
    </xf>
    <xf numFmtId="0" fontId="5" fillId="3" borderId="9" xfId="0" applyFont="1" applyFill="1" applyBorder="1" applyAlignment="1">
      <alignment horizontal="left" wrapText="1"/>
    </xf>
    <xf numFmtId="0" fontId="5" fillId="3" borderId="8" xfId="0" applyFont="1" applyFill="1" applyBorder="1" applyAlignment="1">
      <alignment horizontal="left" wrapText="1"/>
    </xf>
    <xf numFmtId="0" fontId="5" fillId="3" borderId="7" xfId="0" applyFont="1" applyFill="1" applyBorder="1" applyAlignment="1">
      <alignment horizontal="left"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24" fillId="0" borderId="26" xfId="3" applyBorder="1" applyAlignment="1">
      <alignment horizontal="center" wrapText="1"/>
    </xf>
    <xf numFmtId="0" fontId="24" fillId="0" borderId="27" xfId="3" applyBorder="1" applyAlignment="1">
      <alignment horizontal="center" wrapText="1"/>
    </xf>
    <xf numFmtId="0" fontId="24" fillId="0" borderId="28" xfId="3" applyBorder="1" applyAlignment="1">
      <alignment horizontal="center" wrapText="1"/>
    </xf>
    <xf numFmtId="0" fontId="0" fillId="9" borderId="26" xfId="0" applyFill="1" applyBorder="1" applyAlignment="1">
      <alignment horizontal="center" wrapText="1"/>
    </xf>
    <xf numFmtId="0" fontId="0" fillId="9" borderId="27" xfId="0" applyFill="1" applyBorder="1" applyAlignment="1">
      <alignment horizontal="center" wrapText="1"/>
    </xf>
    <xf numFmtId="0" fontId="0" fillId="9" borderId="28" xfId="0" applyFill="1" applyBorder="1" applyAlignment="1">
      <alignment horizontal="center" wrapText="1"/>
    </xf>
    <xf numFmtId="0" fontId="3" fillId="2" borderId="32" xfId="0" applyFont="1" applyFill="1" applyBorder="1" applyAlignment="1">
      <alignment horizontal="left" wrapText="1"/>
    </xf>
    <xf numFmtId="0" fontId="3" fillId="2" borderId="33" xfId="0" applyFont="1" applyFill="1" applyBorder="1" applyAlignment="1">
      <alignment horizontal="left" wrapText="1"/>
    </xf>
    <xf numFmtId="0" fontId="3" fillId="2" borderId="34" xfId="0" applyFont="1" applyFill="1" applyBorder="1" applyAlignment="1">
      <alignment horizontal="left" wrapText="1"/>
    </xf>
    <xf numFmtId="0" fontId="24" fillId="0" borderId="26" xfId="3" applyBorder="1" applyAlignment="1">
      <alignment horizontal="center"/>
    </xf>
    <xf numFmtId="0" fontId="24" fillId="0" borderId="27" xfId="3" applyBorder="1" applyAlignment="1">
      <alignment horizontal="center"/>
    </xf>
    <xf numFmtId="0" fontId="24" fillId="0" borderId="28" xfId="3" applyBorder="1" applyAlignment="1">
      <alignment horizontal="center"/>
    </xf>
    <xf numFmtId="0" fontId="5" fillId="2" borderId="32" xfId="0" applyFont="1" applyFill="1" applyBorder="1" applyAlignment="1">
      <alignment horizontal="left"/>
    </xf>
    <xf numFmtId="0" fontId="5" fillId="2" borderId="33" xfId="0" applyFont="1" applyFill="1" applyBorder="1" applyAlignment="1">
      <alignment horizontal="left"/>
    </xf>
    <xf numFmtId="0" fontId="5" fillId="2" borderId="34" xfId="0" applyFont="1" applyFill="1" applyBorder="1" applyAlignment="1">
      <alignment horizontal="left"/>
    </xf>
    <xf numFmtId="0" fontId="3" fillId="2" borderId="32" xfId="0" applyFont="1" applyFill="1" applyBorder="1" applyAlignment="1">
      <alignment horizontal="left"/>
    </xf>
    <xf numFmtId="0" fontId="3" fillId="2" borderId="33" xfId="0" applyFont="1" applyFill="1" applyBorder="1" applyAlignment="1">
      <alignment horizontal="left"/>
    </xf>
    <xf numFmtId="0" fontId="3" fillId="2" borderId="35" xfId="0" applyFont="1" applyFill="1" applyBorder="1" applyAlignment="1">
      <alignment horizontal="left"/>
    </xf>
    <xf numFmtId="0" fontId="0" fillId="0" borderId="26" xfId="0" applyBorder="1" applyAlignment="1">
      <alignment horizontal="left" wrapText="1"/>
    </xf>
    <xf numFmtId="0" fontId="0" fillId="0" borderId="27" xfId="0" applyBorder="1" applyAlignment="1">
      <alignment horizontal="left" wrapText="1"/>
    </xf>
    <xf numFmtId="0" fontId="0" fillId="0" borderId="36" xfId="0" applyBorder="1" applyAlignment="1">
      <alignment horizontal="left" wrapText="1"/>
    </xf>
    <xf numFmtId="0" fontId="24" fillId="0" borderId="36" xfId="3" applyBorder="1" applyAlignment="1">
      <alignment horizontal="center"/>
    </xf>
    <xf numFmtId="0" fontId="3" fillId="2" borderId="34" xfId="0" applyFont="1" applyFill="1" applyBorder="1" applyAlignment="1">
      <alignment horizontal="left"/>
    </xf>
    <xf numFmtId="0" fontId="0" fillId="0" borderId="37" xfId="0" applyBorder="1" applyAlignment="1">
      <alignment horizontal="left" wrapText="1"/>
    </xf>
    <xf numFmtId="0" fontId="0" fillId="0" borderId="38" xfId="0" applyBorder="1" applyAlignment="1">
      <alignment horizontal="left" wrapText="1"/>
    </xf>
    <xf numFmtId="0" fontId="0" fillId="0" borderId="39" xfId="0" applyBorder="1" applyAlignment="1">
      <alignment horizontal="left" wrapText="1"/>
    </xf>
    <xf numFmtId="0" fontId="24" fillId="0" borderId="8" xfId="3" applyBorder="1" applyAlignment="1">
      <alignment horizontal="center" wrapText="1"/>
    </xf>
    <xf numFmtId="0" fontId="3" fillId="0" borderId="1" xfId="0" applyFont="1" applyBorder="1" applyAlignment="1">
      <alignment horizontal="left" wrapText="1"/>
    </xf>
    <xf numFmtId="0" fontId="3" fillId="0" borderId="14" xfId="0" applyFont="1" applyBorder="1" applyAlignment="1">
      <alignment horizontal="left" wrapText="1"/>
    </xf>
    <xf numFmtId="0" fontId="3" fillId="2" borderId="40" xfId="0" applyFont="1" applyFill="1" applyBorder="1" applyAlignment="1">
      <alignment horizontal="center"/>
    </xf>
    <xf numFmtId="0" fontId="3" fillId="2" borderId="38" xfId="0" applyFont="1" applyFill="1" applyBorder="1" applyAlignment="1">
      <alignment horizontal="center"/>
    </xf>
    <xf numFmtId="0" fontId="3" fillId="2" borderId="41" xfId="0" applyFont="1" applyFill="1" applyBorder="1" applyAlignment="1">
      <alignment horizontal="center"/>
    </xf>
    <xf numFmtId="0" fontId="26" fillId="0" borderId="1" xfId="0" applyFont="1" applyBorder="1" applyAlignment="1">
      <alignment horizontal="left" wrapText="1"/>
    </xf>
    <xf numFmtId="0" fontId="26" fillId="0" borderId="14" xfId="0" applyFont="1" applyBorder="1" applyAlignment="1">
      <alignment horizontal="left" wrapText="1"/>
    </xf>
    <xf numFmtId="0" fontId="26"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4" xfId="0" applyFont="1" applyBorder="1" applyAlignment="1">
      <alignment horizontal="left" vertical="top" wrapText="1"/>
    </xf>
    <xf numFmtId="0" fontId="26" fillId="0" borderId="14" xfId="0" applyFont="1" applyBorder="1" applyAlignment="1">
      <alignment horizontal="left" vertical="top" wrapText="1"/>
    </xf>
    <xf numFmtId="0" fontId="25" fillId="0" borderId="26" xfId="0" applyFont="1" applyBorder="1" applyAlignment="1">
      <alignment horizontal="left" wrapText="1"/>
    </xf>
    <xf numFmtId="0" fontId="25" fillId="0" borderId="27" xfId="0" applyFont="1" applyBorder="1" applyAlignment="1">
      <alignment horizontal="left" wrapText="1"/>
    </xf>
    <xf numFmtId="0" fontId="25" fillId="0" borderId="28" xfId="0" applyFont="1" applyBorder="1" applyAlignment="1">
      <alignment horizontal="left" wrapText="1"/>
    </xf>
    <xf numFmtId="0" fontId="3" fillId="2" borderId="45" xfId="0" applyFont="1" applyFill="1" applyBorder="1" applyAlignment="1">
      <alignment horizontal="left" wrapText="1"/>
    </xf>
    <xf numFmtId="0" fontId="3" fillId="2" borderId="46" xfId="0" applyFont="1" applyFill="1" applyBorder="1" applyAlignment="1">
      <alignment horizontal="left" wrapText="1"/>
    </xf>
    <xf numFmtId="0" fontId="3" fillId="2" borderId="47" xfId="0" applyFont="1" applyFill="1" applyBorder="1" applyAlignment="1">
      <alignment horizontal="left" wrapText="1"/>
    </xf>
    <xf numFmtId="0" fontId="26" fillId="0" borderId="42" xfId="0" applyFont="1" applyBorder="1" applyAlignment="1">
      <alignment horizontal="left" wrapText="1"/>
    </xf>
    <xf numFmtId="0" fontId="3" fillId="0" borderId="0" xfId="0" applyFont="1" applyAlignment="1">
      <alignment horizontal="left" wrapText="1"/>
    </xf>
    <xf numFmtId="0" fontId="3" fillId="0" borderId="5" xfId="0" applyFont="1" applyBorder="1" applyAlignment="1">
      <alignment horizontal="left" wrapText="1"/>
    </xf>
    <xf numFmtId="0" fontId="1" fillId="2" borderId="32" xfId="0" applyFont="1" applyFill="1" applyBorder="1" applyAlignment="1">
      <alignment horizontal="left"/>
    </xf>
    <xf numFmtId="0" fontId="1" fillId="2" borderId="33" xfId="0" applyFont="1" applyFill="1" applyBorder="1" applyAlignment="1">
      <alignment horizontal="left"/>
    </xf>
    <xf numFmtId="0" fontId="1" fillId="2" borderId="34" xfId="0" applyFont="1" applyFill="1" applyBorder="1" applyAlignment="1">
      <alignment horizontal="left"/>
    </xf>
    <xf numFmtId="0" fontId="11" fillId="0" borderId="2" xfId="2" applyFont="1" applyBorder="1" applyAlignment="1">
      <alignment horizontal="left" vertical="top" wrapText="1"/>
    </xf>
    <xf numFmtId="0" fontId="11" fillId="0" borderId="48" xfId="2" applyFont="1" applyBorder="1" applyAlignment="1">
      <alignment horizontal="left" vertical="top" wrapText="1"/>
    </xf>
    <xf numFmtId="0" fontId="11" fillId="0" borderId="49" xfId="2" applyFont="1" applyBorder="1" applyAlignment="1">
      <alignment horizontal="left" vertical="top" wrapText="1"/>
    </xf>
    <xf numFmtId="0" fontId="11" fillId="0" borderId="50" xfId="2" applyFont="1" applyBorder="1" applyAlignment="1">
      <alignment horizontal="left" vertical="top" wrapText="1"/>
    </xf>
    <xf numFmtId="0" fontId="1" fillId="0" borderId="0" xfId="0" applyFont="1" applyAlignment="1">
      <alignment horizontal="center"/>
    </xf>
    <xf numFmtId="0" fontId="8"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0" fillId="0" borderId="5" xfId="0" applyBorder="1" applyAlignment="1">
      <alignment horizontal="center"/>
    </xf>
    <xf numFmtId="0" fontId="0" fillId="0" borderId="8" xfId="0" applyBorder="1" applyAlignment="1">
      <alignment horizontal="left"/>
    </xf>
    <xf numFmtId="0" fontId="0" fillId="0" borderId="7" xfId="0" applyBorder="1" applyAlignment="1">
      <alignment horizontal="left"/>
    </xf>
    <xf numFmtId="0" fontId="0" fillId="0" borderId="5" xfId="0" applyBorder="1" applyAlignment="1">
      <alignment horizontal="left"/>
    </xf>
    <xf numFmtId="0" fontId="7" fillId="5" borderId="10" xfId="0" applyFont="1" applyFill="1" applyBorder="1" applyAlignment="1">
      <alignment horizontal="left" wrapText="1"/>
    </xf>
    <xf numFmtId="0" fontId="7" fillId="5" borderId="11" xfId="0" applyFont="1" applyFill="1" applyBorder="1" applyAlignment="1">
      <alignment horizontal="left" wrapText="1"/>
    </xf>
    <xf numFmtId="0" fontId="7" fillId="0" borderId="13" xfId="0" applyFont="1" applyBorder="1" applyAlignment="1">
      <alignment horizontal="center" wrapText="1"/>
    </xf>
    <xf numFmtId="0" fontId="7" fillId="0" borderId="1" xfId="0" applyFont="1" applyBorder="1" applyAlignment="1">
      <alignment horizontal="center" wrapText="1"/>
    </xf>
  </cellXfs>
  <cellStyles count="5">
    <cellStyle name="Currency" xfId="1" builtinId="4"/>
    <cellStyle name="Hyperlink" xfId="3" builtinId="8"/>
    <cellStyle name="Normal" xfId="0" builtinId="0"/>
    <cellStyle name="Normal 2" xfId="2" xr:uid="{A962018F-BFB2-4834-9E7E-CB1AE796F413}"/>
    <cellStyle name="Percent" xfId="4" builtinId="5"/>
  </cellStyles>
  <dxfs count="1">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fmx.cpa.texas.gov/fmx/travel/textravel/meallodg/meals/reimburse.ph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6B086-8BFB-4389-9D07-9F24A764BF8D}">
  <dimension ref="A1:F53"/>
  <sheetViews>
    <sheetView tabSelected="1" zoomScale="135" zoomScaleNormal="135" workbookViewId="0">
      <selection sqref="A1:F2"/>
    </sheetView>
  </sheetViews>
  <sheetFormatPr defaultColWidth="8.81640625" defaultRowHeight="13" x14ac:dyDescent="0.35"/>
  <cols>
    <col min="1" max="1" width="4.54296875" style="82" customWidth="1"/>
    <col min="2" max="2" width="110.08984375" style="82" customWidth="1"/>
    <col min="3" max="3" width="1" style="82" customWidth="1"/>
    <col min="4" max="4" width="2" style="82" customWidth="1"/>
    <col min="5" max="5" width="1" style="82" customWidth="1"/>
    <col min="6" max="6" width="6" style="82" hidden="1" customWidth="1"/>
    <col min="7" max="16384" width="8.81640625" style="82"/>
  </cols>
  <sheetData>
    <row r="1" spans="1:6" ht="409" customHeight="1" x14ac:dyDescent="0.35">
      <c r="A1" s="136" t="s">
        <v>675</v>
      </c>
      <c r="B1" s="137"/>
      <c r="C1" s="137"/>
      <c r="D1" s="137"/>
      <c r="E1" s="137"/>
      <c r="F1" s="137"/>
    </row>
    <row r="2" spans="1:6" ht="250" customHeight="1" x14ac:dyDescent="0.35">
      <c r="A2" s="138"/>
      <c r="B2" s="139"/>
      <c r="C2" s="139"/>
      <c r="D2" s="139"/>
      <c r="E2" s="139"/>
      <c r="F2" s="139"/>
    </row>
    <row r="3" spans="1:6" ht="218.5" customHeight="1" x14ac:dyDescent="0.35">
      <c r="A3" s="140" t="s">
        <v>676</v>
      </c>
      <c r="B3" s="141"/>
      <c r="C3" s="141"/>
      <c r="D3" s="141"/>
      <c r="E3" s="141"/>
      <c r="F3" s="141"/>
    </row>
    <row r="4" spans="1:6" ht="368.5" customHeight="1" thickBot="1" x14ac:dyDescent="0.4">
      <c r="A4" s="140" t="s">
        <v>655</v>
      </c>
      <c r="B4" s="141"/>
      <c r="C4" s="141"/>
      <c r="D4" s="141"/>
      <c r="E4" s="141"/>
      <c r="F4" s="141"/>
    </row>
    <row r="5" spans="1:6" ht="47.15" customHeight="1" x14ac:dyDescent="0.35">
      <c r="A5" s="142" t="s">
        <v>0</v>
      </c>
      <c r="B5" s="137"/>
      <c r="C5" s="137"/>
      <c r="D5" s="137"/>
      <c r="E5" s="137"/>
      <c r="F5" s="137"/>
    </row>
    <row r="6" spans="1:6" ht="163.5" customHeight="1" x14ac:dyDescent="0.35">
      <c r="A6" s="140" t="s">
        <v>649</v>
      </c>
      <c r="B6" s="143"/>
      <c r="C6" s="143"/>
      <c r="D6" s="143"/>
      <c r="E6" s="143"/>
      <c r="F6" s="143"/>
    </row>
    <row r="7" spans="1:6" ht="258" customHeight="1" thickBot="1" x14ac:dyDescent="0.4">
      <c r="A7" s="144" t="s">
        <v>650</v>
      </c>
      <c r="B7" s="145"/>
      <c r="C7" s="145"/>
      <c r="D7" s="145"/>
      <c r="E7" s="146"/>
      <c r="F7" s="83"/>
    </row>
    <row r="8" spans="1:6" ht="30.75" customHeight="1" x14ac:dyDescent="0.35">
      <c r="A8" s="147" t="s">
        <v>1</v>
      </c>
      <c r="B8" s="148"/>
      <c r="C8" s="148"/>
      <c r="D8" s="148"/>
      <c r="E8" s="148"/>
      <c r="F8" s="148"/>
    </row>
    <row r="9" spans="1:6" ht="83.5" customHeight="1" x14ac:dyDescent="0.35">
      <c r="A9" s="140" t="s">
        <v>651</v>
      </c>
      <c r="B9" s="141"/>
      <c r="C9" s="141"/>
      <c r="D9" s="141"/>
      <c r="E9" s="141"/>
      <c r="F9" s="141"/>
    </row>
    <row r="10" spans="1:6" ht="90" customHeight="1" x14ac:dyDescent="0.35">
      <c r="A10" s="140" t="s">
        <v>652</v>
      </c>
      <c r="B10" s="143"/>
      <c r="C10" s="143"/>
      <c r="D10" s="143"/>
      <c r="E10" s="143"/>
      <c r="F10" s="143"/>
    </row>
    <row r="11" spans="1:6" ht="88.5" customHeight="1" thickBot="1" x14ac:dyDescent="0.4">
      <c r="A11" s="149" t="s">
        <v>653</v>
      </c>
      <c r="B11" s="150"/>
      <c r="C11" s="83"/>
      <c r="D11" s="151"/>
      <c r="E11" s="151"/>
      <c r="F11" s="151"/>
    </row>
    <row r="12" spans="1:6" ht="53.15" customHeight="1" x14ac:dyDescent="0.35">
      <c r="A12" s="152" t="s">
        <v>2</v>
      </c>
      <c r="B12" s="153"/>
      <c r="C12" s="153"/>
      <c r="D12" s="153"/>
      <c r="E12" s="153"/>
      <c r="F12" s="153"/>
    </row>
    <row r="13" spans="1:6" ht="174" customHeight="1" x14ac:dyDescent="0.35">
      <c r="A13" s="140" t="s">
        <v>654</v>
      </c>
      <c r="B13" s="141"/>
      <c r="C13" s="141"/>
      <c r="D13" s="141"/>
      <c r="E13" s="141"/>
      <c r="F13" s="141"/>
    </row>
    <row r="14" spans="1:6" ht="51" customHeight="1" x14ac:dyDescent="0.35">
      <c r="A14" s="140" t="s">
        <v>3</v>
      </c>
      <c r="B14" s="143"/>
      <c r="C14" s="143"/>
      <c r="D14" s="143"/>
      <c r="E14" s="143"/>
      <c r="F14" s="143"/>
    </row>
    <row r="15" spans="1:6" ht="29.5" customHeight="1" x14ac:dyDescent="0.35">
      <c r="A15" s="140" t="s">
        <v>4</v>
      </c>
      <c r="B15" s="143"/>
      <c r="C15" s="143"/>
      <c r="D15" s="143"/>
      <c r="E15" s="143"/>
      <c r="F15" s="143"/>
    </row>
    <row r="16" spans="1:6" ht="185.5" customHeight="1" thickBot="1" x14ac:dyDescent="0.4">
      <c r="A16" s="84"/>
      <c r="B16" s="154" t="s">
        <v>656</v>
      </c>
      <c r="C16" s="150"/>
      <c r="D16" s="151"/>
      <c r="E16" s="151"/>
      <c r="F16" s="151"/>
    </row>
    <row r="17" spans="1:6" ht="31.5" customHeight="1" x14ac:dyDescent="0.35">
      <c r="A17" s="152" t="s">
        <v>5</v>
      </c>
      <c r="B17" s="153"/>
      <c r="C17" s="153"/>
      <c r="D17" s="153"/>
      <c r="E17" s="153"/>
      <c r="F17" s="153"/>
    </row>
    <row r="18" spans="1:6" ht="102" customHeight="1" x14ac:dyDescent="0.35">
      <c r="A18" s="140" t="s">
        <v>657</v>
      </c>
      <c r="B18" s="143"/>
      <c r="C18" s="143"/>
      <c r="D18" s="143"/>
      <c r="E18" s="143"/>
      <c r="F18" s="143"/>
    </row>
    <row r="19" spans="1:6" ht="38.15" customHeight="1" x14ac:dyDescent="0.35">
      <c r="A19" s="155" t="s">
        <v>6</v>
      </c>
      <c r="B19" s="141"/>
      <c r="C19" s="141"/>
      <c r="D19" s="141"/>
      <c r="E19" s="141"/>
      <c r="F19" s="141"/>
    </row>
    <row r="20" spans="1:6" ht="38.15" customHeight="1" x14ac:dyDescent="0.35">
      <c r="A20" s="155" t="s">
        <v>7</v>
      </c>
      <c r="B20" s="141"/>
      <c r="C20" s="141"/>
      <c r="D20" s="141"/>
      <c r="E20" s="141"/>
      <c r="F20" s="141"/>
    </row>
    <row r="21" spans="1:6" ht="199.5" customHeight="1" x14ac:dyDescent="0.35">
      <c r="A21" s="140" t="s">
        <v>658</v>
      </c>
      <c r="B21" s="141"/>
      <c r="C21" s="141"/>
      <c r="D21" s="141"/>
      <c r="E21" s="141"/>
      <c r="F21" s="141"/>
    </row>
    <row r="22" spans="1:6" ht="83.9" customHeight="1" thickBot="1" x14ac:dyDescent="0.4">
      <c r="A22" s="84"/>
      <c r="B22" s="156" t="s">
        <v>659</v>
      </c>
      <c r="C22" s="157"/>
      <c r="D22" s="150"/>
      <c r="E22" s="151"/>
      <c r="F22" s="151"/>
    </row>
    <row r="23" spans="1:6" ht="51.75" customHeight="1" x14ac:dyDescent="0.35">
      <c r="A23" s="152" t="s">
        <v>8</v>
      </c>
      <c r="B23" s="153"/>
      <c r="C23" s="153"/>
      <c r="D23" s="153"/>
      <c r="E23" s="153"/>
      <c r="F23" s="153"/>
    </row>
    <row r="24" spans="1:6" ht="128.5" customHeight="1" x14ac:dyDescent="0.35">
      <c r="A24" s="140" t="s">
        <v>660</v>
      </c>
      <c r="B24" s="141"/>
      <c r="C24" s="141"/>
      <c r="D24" s="141"/>
      <c r="E24" s="141"/>
      <c r="F24" s="141"/>
    </row>
    <row r="25" spans="1:6" ht="165.25" customHeight="1" thickBot="1" x14ac:dyDescent="0.4">
      <c r="A25" s="84"/>
      <c r="B25" s="156" t="s">
        <v>661</v>
      </c>
      <c r="C25" s="157"/>
      <c r="D25" s="157"/>
      <c r="E25" s="150"/>
      <c r="F25" s="83"/>
    </row>
    <row r="26" spans="1:6" ht="52.75" customHeight="1" x14ac:dyDescent="0.35">
      <c r="A26" s="152" t="s">
        <v>662</v>
      </c>
      <c r="B26" s="153"/>
      <c r="C26" s="153"/>
      <c r="D26" s="153"/>
      <c r="E26" s="153"/>
      <c r="F26" s="153"/>
    </row>
    <row r="27" spans="1:6" ht="182.15" customHeight="1" x14ac:dyDescent="0.35">
      <c r="A27" s="140" t="s">
        <v>663</v>
      </c>
      <c r="B27" s="141"/>
      <c r="C27" s="141"/>
      <c r="D27" s="141"/>
      <c r="E27" s="141"/>
      <c r="F27" s="141"/>
    </row>
    <row r="28" spans="1:6" ht="50.15" customHeight="1" x14ac:dyDescent="0.35">
      <c r="A28" s="140" t="s">
        <v>664</v>
      </c>
      <c r="B28" s="143"/>
      <c r="C28" s="143"/>
      <c r="D28" s="143"/>
      <c r="E28" s="143"/>
      <c r="F28" s="143"/>
    </row>
    <row r="29" spans="1:6" ht="101.15" customHeight="1" thickBot="1" x14ac:dyDescent="0.4">
      <c r="A29" s="160" t="s">
        <v>665</v>
      </c>
      <c r="B29" s="161"/>
      <c r="C29" s="161"/>
      <c r="D29" s="161"/>
      <c r="E29" s="161"/>
      <c r="F29" s="161"/>
    </row>
    <row r="30" spans="1:6" ht="26.15" customHeight="1" x14ac:dyDescent="0.35">
      <c r="A30" s="147" t="s">
        <v>9</v>
      </c>
      <c r="B30" s="148"/>
      <c r="C30" s="148"/>
      <c r="D30" s="148"/>
      <c r="E30" s="148"/>
      <c r="F30" s="148"/>
    </row>
    <row r="31" spans="1:6" ht="94" customHeight="1" x14ac:dyDescent="0.35">
      <c r="A31" s="140" t="s">
        <v>666</v>
      </c>
      <c r="B31" s="141"/>
      <c r="C31" s="141"/>
      <c r="D31" s="141"/>
      <c r="E31" s="141"/>
      <c r="F31" s="141"/>
    </row>
    <row r="32" spans="1:6" ht="25" customHeight="1" x14ac:dyDescent="0.35">
      <c r="A32" s="162" t="s">
        <v>10</v>
      </c>
      <c r="B32" s="163"/>
      <c r="C32" s="163"/>
      <c r="D32" s="163"/>
      <c r="E32" s="163"/>
      <c r="F32" s="163"/>
    </row>
    <row r="33" spans="1:6" ht="89.5" customHeight="1" x14ac:dyDescent="0.35">
      <c r="A33" s="140" t="s">
        <v>11</v>
      </c>
      <c r="B33" s="143"/>
      <c r="C33" s="143"/>
      <c r="D33" s="143"/>
      <c r="E33" s="143"/>
      <c r="F33" s="143"/>
    </row>
    <row r="34" spans="1:6" ht="178.4" customHeight="1" x14ac:dyDescent="0.35">
      <c r="A34" s="164" t="s">
        <v>667</v>
      </c>
      <c r="B34" s="165"/>
      <c r="C34" s="165"/>
      <c r="D34" s="165"/>
      <c r="E34" s="166"/>
      <c r="F34" s="85"/>
    </row>
    <row r="35" spans="1:6" ht="32" customHeight="1" x14ac:dyDescent="0.35">
      <c r="A35" s="158" t="s">
        <v>12</v>
      </c>
      <c r="B35" s="159"/>
      <c r="C35" s="159"/>
      <c r="D35" s="159"/>
      <c r="E35" s="159"/>
      <c r="F35" s="159"/>
    </row>
    <row r="36" spans="1:6" ht="49.5" customHeight="1" x14ac:dyDescent="0.35">
      <c r="A36" s="140" t="s">
        <v>668</v>
      </c>
      <c r="B36" s="141"/>
      <c r="C36" s="141"/>
      <c r="D36" s="141"/>
      <c r="E36" s="141"/>
      <c r="F36" s="141"/>
    </row>
    <row r="37" spans="1:6" ht="57.65" customHeight="1" x14ac:dyDescent="0.35">
      <c r="A37" s="167" t="s">
        <v>669</v>
      </c>
      <c r="B37" s="165"/>
      <c r="C37" s="166"/>
      <c r="D37" s="141"/>
      <c r="E37" s="141"/>
      <c r="F37" s="85"/>
    </row>
    <row r="38" spans="1:6" ht="30" customHeight="1" x14ac:dyDescent="0.35">
      <c r="A38" s="158" t="s">
        <v>13</v>
      </c>
      <c r="B38" s="159"/>
      <c r="C38" s="159"/>
      <c r="D38" s="159"/>
      <c r="E38" s="159"/>
      <c r="F38" s="159"/>
    </row>
    <row r="39" spans="1:6" ht="88.5" customHeight="1" x14ac:dyDescent="0.35">
      <c r="A39" s="140" t="s">
        <v>670</v>
      </c>
      <c r="B39" s="141"/>
      <c r="C39" s="141"/>
      <c r="D39" s="141"/>
      <c r="E39" s="141"/>
      <c r="F39" s="141"/>
    </row>
    <row r="40" spans="1:6" ht="95" customHeight="1" x14ac:dyDescent="0.35">
      <c r="A40" s="86"/>
      <c r="B40" s="168" t="s">
        <v>14</v>
      </c>
      <c r="C40" s="165"/>
      <c r="D40" s="166"/>
      <c r="E40" s="85"/>
      <c r="F40" s="85"/>
    </row>
    <row r="41" spans="1:6" ht="39" customHeight="1" x14ac:dyDescent="0.35">
      <c r="A41" s="158" t="s">
        <v>15</v>
      </c>
      <c r="B41" s="159"/>
      <c r="C41" s="159"/>
      <c r="D41" s="159"/>
      <c r="E41" s="159"/>
      <c r="F41" s="159"/>
    </row>
    <row r="42" spans="1:6" ht="36.65" customHeight="1" x14ac:dyDescent="0.35">
      <c r="A42" s="140" t="s">
        <v>16</v>
      </c>
      <c r="B42" s="143"/>
      <c r="C42" s="143"/>
      <c r="D42" s="143"/>
      <c r="E42" s="143"/>
      <c r="F42" s="143"/>
    </row>
    <row r="43" spans="1:6" ht="61.75" customHeight="1" x14ac:dyDescent="0.35">
      <c r="A43" s="86"/>
      <c r="B43" s="168" t="s">
        <v>17</v>
      </c>
      <c r="C43" s="165"/>
      <c r="D43" s="165"/>
      <c r="E43" s="166"/>
      <c r="F43" s="85"/>
    </row>
    <row r="44" spans="1:6" ht="39.75" customHeight="1" x14ac:dyDescent="0.35">
      <c r="A44" s="158" t="s">
        <v>18</v>
      </c>
      <c r="B44" s="159"/>
      <c r="C44" s="159"/>
      <c r="D44" s="159"/>
      <c r="E44" s="159"/>
      <c r="F44" s="159"/>
    </row>
    <row r="45" spans="1:6" ht="23.5" customHeight="1" x14ac:dyDescent="0.35">
      <c r="A45" s="140" t="s">
        <v>19</v>
      </c>
      <c r="B45" s="143"/>
      <c r="C45" s="143"/>
      <c r="D45" s="143"/>
      <c r="E45" s="143"/>
      <c r="F45" s="143"/>
    </row>
    <row r="46" spans="1:6" ht="89.5" customHeight="1" x14ac:dyDescent="0.35">
      <c r="A46" s="167" t="s">
        <v>671</v>
      </c>
      <c r="B46" s="165"/>
      <c r="C46" s="165"/>
      <c r="D46" s="166"/>
      <c r="E46" s="85"/>
      <c r="F46" s="85"/>
    </row>
    <row r="47" spans="1:6" ht="25" customHeight="1" x14ac:dyDescent="0.35">
      <c r="A47" s="162" t="s">
        <v>20</v>
      </c>
      <c r="B47" s="163"/>
      <c r="C47" s="163"/>
      <c r="D47" s="163"/>
      <c r="E47" s="163"/>
      <c r="F47" s="163"/>
    </row>
    <row r="48" spans="1:6" ht="27" customHeight="1" x14ac:dyDescent="0.35">
      <c r="A48" s="140" t="s">
        <v>21</v>
      </c>
      <c r="B48" s="143"/>
      <c r="C48" s="143"/>
      <c r="D48" s="143"/>
      <c r="E48" s="143"/>
      <c r="F48" s="143"/>
    </row>
    <row r="49" spans="1:6" ht="163" customHeight="1" thickBot="1" x14ac:dyDescent="0.4">
      <c r="A49" s="169" t="s">
        <v>672</v>
      </c>
      <c r="B49" s="157"/>
      <c r="C49" s="157"/>
      <c r="D49" s="157"/>
      <c r="E49" s="150"/>
      <c r="F49" s="83"/>
    </row>
    <row r="50" spans="1:6" ht="29" customHeight="1" x14ac:dyDescent="0.35">
      <c r="A50" s="152" t="s">
        <v>22</v>
      </c>
      <c r="B50" s="153"/>
      <c r="C50" s="153"/>
      <c r="D50" s="153"/>
      <c r="E50" s="153"/>
      <c r="F50" s="153"/>
    </row>
    <row r="51" spans="1:6" ht="126" customHeight="1" x14ac:dyDescent="0.35">
      <c r="A51" s="140" t="s">
        <v>679</v>
      </c>
      <c r="B51" s="143"/>
      <c r="C51" s="143"/>
      <c r="D51" s="143"/>
      <c r="E51" s="143"/>
      <c r="F51" s="143"/>
    </row>
    <row r="52" spans="1:6" ht="76" customHeight="1" x14ac:dyDescent="0.35">
      <c r="A52" s="170" t="s">
        <v>673</v>
      </c>
      <c r="B52" s="141"/>
      <c r="C52" s="141"/>
      <c r="D52" s="141"/>
      <c r="E52" s="141"/>
      <c r="F52" s="141"/>
    </row>
    <row r="53" spans="1:6" ht="100.5" customHeight="1" thickBot="1" x14ac:dyDescent="0.4">
      <c r="A53" s="160" t="s">
        <v>674</v>
      </c>
      <c r="B53" s="151"/>
      <c r="C53" s="151"/>
      <c r="D53" s="151"/>
      <c r="E53" s="151"/>
      <c r="F53" s="151"/>
    </row>
  </sheetData>
  <sheetProtection sheet="1" objects="1" scenarios="1"/>
  <mergeCells count="56">
    <mergeCell ref="A53:F53"/>
    <mergeCell ref="A47:F47"/>
    <mergeCell ref="A48:F48"/>
    <mergeCell ref="A49:E49"/>
    <mergeCell ref="A50:F50"/>
    <mergeCell ref="A51:F51"/>
    <mergeCell ref="A52:F52"/>
    <mergeCell ref="A46:D46"/>
    <mergeCell ref="A36:F36"/>
    <mergeCell ref="A37:C37"/>
    <mergeCell ref="D37:E37"/>
    <mergeCell ref="A38:F38"/>
    <mergeCell ref="A39:F39"/>
    <mergeCell ref="B40:D40"/>
    <mergeCell ref="A41:F41"/>
    <mergeCell ref="A42:F42"/>
    <mergeCell ref="B43:E43"/>
    <mergeCell ref="A44:F44"/>
    <mergeCell ref="A45:F45"/>
    <mergeCell ref="A35:F35"/>
    <mergeCell ref="A24:F24"/>
    <mergeCell ref="B25:E25"/>
    <mergeCell ref="A26:F26"/>
    <mergeCell ref="A27:F27"/>
    <mergeCell ref="A28:F28"/>
    <mergeCell ref="A29:F29"/>
    <mergeCell ref="A30:F30"/>
    <mergeCell ref="A31:F31"/>
    <mergeCell ref="A32:F32"/>
    <mergeCell ref="A33:F33"/>
    <mergeCell ref="A34:E34"/>
    <mergeCell ref="A23:F23"/>
    <mergeCell ref="A14:F14"/>
    <mergeCell ref="A15:F15"/>
    <mergeCell ref="B16:C16"/>
    <mergeCell ref="D16:F16"/>
    <mergeCell ref="A17:F17"/>
    <mergeCell ref="A18:F18"/>
    <mergeCell ref="A19:F19"/>
    <mergeCell ref="A20:F20"/>
    <mergeCell ref="A21:F21"/>
    <mergeCell ref="B22:D22"/>
    <mergeCell ref="E22:F22"/>
    <mergeCell ref="A1:F2"/>
    <mergeCell ref="A3:F3"/>
    <mergeCell ref="A4:F4"/>
    <mergeCell ref="A5:F5"/>
    <mergeCell ref="A13:F13"/>
    <mergeCell ref="A6:F6"/>
    <mergeCell ref="A7:E7"/>
    <mergeCell ref="A8:F8"/>
    <mergeCell ref="A9:F9"/>
    <mergeCell ref="A10:F10"/>
    <mergeCell ref="A11:B11"/>
    <mergeCell ref="D11:F11"/>
    <mergeCell ref="A12:F12"/>
  </mergeCells>
  <hyperlinks>
    <hyperlink ref="B16" r:id="rId1" display="https://fmx.cpa.texas.gov/fmx/travel/textravel/meallodg/meals/reimburse.php" xr:uid="{3E1C9F7D-134F-4D4C-A76E-DF4DC4AEA8E6}"/>
  </hyperlinks>
  <pageMargins left="0.7" right="0.7" top="0.75" bottom="0.75" header="0.3" footer="0.3"/>
  <pageSetup scale="72"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EA86D-E1FF-4DCF-AEFA-9B05B6BA09F5}">
  <dimension ref="A1:D11"/>
  <sheetViews>
    <sheetView zoomScale="119" zoomScaleNormal="119" zoomScaleSheetLayoutView="90" workbookViewId="0">
      <selection activeCell="A11" sqref="A11"/>
    </sheetView>
  </sheetViews>
  <sheetFormatPr defaultRowHeight="14.5" x14ac:dyDescent="0.35"/>
  <cols>
    <col min="1" max="1" width="44.453125" customWidth="1"/>
    <col min="2" max="2" width="24.54296875" customWidth="1"/>
    <col min="3" max="3" width="21.1796875" customWidth="1"/>
    <col min="4" max="4" width="16" customWidth="1"/>
  </cols>
  <sheetData>
    <row r="1" spans="1:4" s="10" customFormat="1" ht="68.5" customHeight="1" thickBot="1" x14ac:dyDescent="0.55000000000000004">
      <c r="A1" s="171" t="s">
        <v>23</v>
      </c>
      <c r="B1" s="172"/>
      <c r="C1" s="172"/>
      <c r="D1" s="173"/>
    </row>
    <row r="2" spans="1:4" ht="51.65" customHeight="1" thickBot="1" x14ac:dyDescent="0.5">
      <c r="A2" s="39" t="s">
        <v>24</v>
      </c>
      <c r="B2" s="35" t="s">
        <v>25</v>
      </c>
      <c r="C2" s="35" t="s">
        <v>26</v>
      </c>
      <c r="D2" s="36" t="s">
        <v>27</v>
      </c>
    </row>
    <row r="3" spans="1:4" ht="18.5" x14ac:dyDescent="0.45">
      <c r="A3" s="37" t="s">
        <v>28</v>
      </c>
      <c r="B3" s="34">
        <f>'Salary and Wages (Personnel)'!B29</f>
        <v>0</v>
      </c>
      <c r="C3" s="34">
        <f>'Salary and Wages (Personnel)'!B30</f>
        <v>0</v>
      </c>
      <c r="D3" s="38">
        <f t="shared" ref="D3:D10" si="0">B3+C3</f>
        <v>0</v>
      </c>
    </row>
    <row r="4" spans="1:4" ht="18.5" x14ac:dyDescent="0.45">
      <c r="A4" s="37" t="s">
        <v>29</v>
      </c>
      <c r="B4" s="34">
        <f>'Fringe Benefits (Personnel)'!B12</f>
        <v>0</v>
      </c>
      <c r="C4" s="34">
        <f>'Fringe Benefits (Personnel)'!C12</f>
        <v>0</v>
      </c>
      <c r="D4" s="38">
        <f t="shared" si="0"/>
        <v>0</v>
      </c>
    </row>
    <row r="5" spans="1:4" ht="18.5" x14ac:dyDescent="0.45">
      <c r="A5" s="37" t="s">
        <v>30</v>
      </c>
      <c r="B5" s="34">
        <f>'Travel (Personnel)'!C20</f>
        <v>0</v>
      </c>
      <c r="C5" s="34">
        <f>'Travel (Personnel)'!D20</f>
        <v>0</v>
      </c>
      <c r="D5" s="38">
        <f t="shared" si="0"/>
        <v>0</v>
      </c>
    </row>
    <row r="6" spans="1:4" ht="18.5" x14ac:dyDescent="0.45">
      <c r="A6" s="37" t="s">
        <v>31</v>
      </c>
      <c r="B6" s="34">
        <f>Equipment!B15</f>
        <v>0</v>
      </c>
      <c r="C6" s="34">
        <f>Equipment!C15</f>
        <v>0</v>
      </c>
      <c r="D6" s="38">
        <f t="shared" si="0"/>
        <v>0</v>
      </c>
    </row>
    <row r="7" spans="1:4" ht="18.5" x14ac:dyDescent="0.45">
      <c r="A7" s="37" t="s">
        <v>32</v>
      </c>
      <c r="B7" s="34">
        <f>Supplies!B12</f>
        <v>0</v>
      </c>
      <c r="C7" s="34">
        <f>Supplies!C12</f>
        <v>0</v>
      </c>
      <c r="D7" s="38">
        <f t="shared" si="0"/>
        <v>0</v>
      </c>
    </row>
    <row r="8" spans="1:4" ht="18.5" x14ac:dyDescent="0.45">
      <c r="A8" s="37" t="s">
        <v>33</v>
      </c>
      <c r="B8" s="34">
        <f>Subcontract!H14</f>
        <v>0</v>
      </c>
      <c r="C8" s="34">
        <f>Subcontract!I14</f>
        <v>0</v>
      </c>
      <c r="D8" s="38">
        <f t="shared" si="0"/>
        <v>0</v>
      </c>
    </row>
    <row r="9" spans="1:4" ht="18.5" x14ac:dyDescent="0.45">
      <c r="A9" s="37" t="s">
        <v>34</v>
      </c>
      <c r="B9" s="34">
        <f>'Other Costs'!B15</f>
        <v>0</v>
      </c>
      <c r="C9" s="34">
        <f>'Other Costs'!C15</f>
        <v>0</v>
      </c>
      <c r="D9" s="38">
        <f t="shared" si="0"/>
        <v>0</v>
      </c>
    </row>
    <row r="10" spans="1:4" ht="18.5" x14ac:dyDescent="0.45">
      <c r="A10" s="37" t="s">
        <v>35</v>
      </c>
      <c r="B10" s="34">
        <f>'Indirect Costs'!B9</f>
        <v>0</v>
      </c>
      <c r="C10" s="34">
        <f>'Indirect Costs'!C9</f>
        <v>0</v>
      </c>
      <c r="D10" s="38">
        <f t="shared" si="0"/>
        <v>0</v>
      </c>
    </row>
    <row r="11" spans="1:4" ht="36" customHeight="1" thickBot="1" x14ac:dyDescent="0.5">
      <c r="A11" s="39" t="s">
        <v>36</v>
      </c>
      <c r="B11" s="40">
        <f>SUM(B3:B10)</f>
        <v>0</v>
      </c>
      <c r="C11" s="41">
        <f t="shared" ref="C11:D11" si="1">SUM(C3:C10)</f>
        <v>0</v>
      </c>
      <c r="D11" s="42">
        <f t="shared" si="1"/>
        <v>0</v>
      </c>
    </row>
  </sheetData>
  <sheetProtection sheet="1" objects="1" scenarios="1"/>
  <mergeCells count="1">
    <mergeCell ref="A1:D1"/>
  </mergeCells>
  <pageMargins left="0.7" right="0.7" top="0.75" bottom="0.75" header="0.3" footer="0.3"/>
  <pageSetup scale="86"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9FA68-542E-47CE-9002-7581DF88DFD4}">
  <dimension ref="A1:I30"/>
  <sheetViews>
    <sheetView zoomScale="127" zoomScaleNormal="127" workbookViewId="0">
      <selection activeCell="A19" sqref="A19:G23"/>
    </sheetView>
  </sheetViews>
  <sheetFormatPr defaultColWidth="8.81640625" defaultRowHeight="14.5" x14ac:dyDescent="0.35"/>
  <cols>
    <col min="1" max="1" width="34" style="8" customWidth="1"/>
    <col min="2" max="2" width="28.81640625" style="8" customWidth="1"/>
    <col min="3" max="3" width="11.54296875" customWidth="1"/>
    <col min="4" max="4" width="14.26953125" customWidth="1"/>
    <col min="5" max="5" width="13.7265625" customWidth="1"/>
    <col min="6" max="6" width="14.1796875" customWidth="1"/>
    <col min="7" max="7" width="15.81640625" customWidth="1"/>
    <col min="8" max="8" width="22.54296875" customWidth="1"/>
    <col min="9" max="9" width="32.81640625" style="8" customWidth="1"/>
  </cols>
  <sheetData>
    <row r="1" spans="1:9" ht="23.5" customHeight="1" x14ac:dyDescent="0.45">
      <c r="A1" s="183" t="s">
        <v>37</v>
      </c>
      <c r="B1" s="184"/>
      <c r="C1" s="184"/>
      <c r="D1" s="184"/>
      <c r="E1" s="184"/>
      <c r="F1" s="184"/>
      <c r="G1" s="184"/>
      <c r="H1" s="184"/>
      <c r="I1" s="185"/>
    </row>
    <row r="2" spans="1:9" ht="58" customHeight="1" x14ac:dyDescent="0.35">
      <c r="A2" s="174" t="s">
        <v>38</v>
      </c>
      <c r="B2" s="175"/>
      <c r="C2" s="175"/>
      <c r="D2" s="175"/>
      <c r="E2" s="176"/>
      <c r="F2" s="89"/>
      <c r="G2" s="89"/>
      <c r="H2" s="89"/>
      <c r="I2" s="123"/>
    </row>
    <row r="3" spans="1:9" x14ac:dyDescent="0.35">
      <c r="A3" s="177" t="s">
        <v>39</v>
      </c>
      <c r="B3" s="178"/>
      <c r="C3" s="178"/>
      <c r="D3" s="178"/>
      <c r="E3" s="179"/>
      <c r="F3" s="89"/>
      <c r="G3" s="89"/>
      <c r="H3" s="89"/>
      <c r="I3" s="123"/>
    </row>
    <row r="4" spans="1:9" x14ac:dyDescent="0.35">
      <c r="A4" s="180"/>
      <c r="B4" s="181"/>
      <c r="C4" s="181"/>
      <c r="D4" s="181"/>
      <c r="E4" s="182"/>
      <c r="F4" s="89"/>
      <c r="G4" s="89"/>
      <c r="H4" s="89"/>
      <c r="I4" s="123"/>
    </row>
    <row r="5" spans="1:9" ht="15" thickBot="1" x14ac:dyDescent="0.4">
      <c r="A5" s="93"/>
      <c r="B5" s="127"/>
      <c r="C5" s="94"/>
      <c r="D5" s="94"/>
      <c r="E5" s="94"/>
      <c r="F5" s="94"/>
      <c r="G5" s="94"/>
      <c r="H5" s="94"/>
      <c r="I5" s="124"/>
    </row>
    <row r="6" spans="1:9" s="43" customFormat="1" ht="37" x14ac:dyDescent="0.45">
      <c r="A6" s="47" t="s">
        <v>40</v>
      </c>
      <c r="B6" s="48" t="s">
        <v>41</v>
      </c>
      <c r="C6" s="48" t="s">
        <v>42</v>
      </c>
      <c r="D6" s="48" t="s">
        <v>43</v>
      </c>
      <c r="E6" s="48" t="s">
        <v>44</v>
      </c>
      <c r="F6" s="48" t="s">
        <v>45</v>
      </c>
      <c r="G6" s="48" t="s">
        <v>46</v>
      </c>
      <c r="H6" s="48" t="s">
        <v>27</v>
      </c>
      <c r="I6" s="49" t="s">
        <v>47</v>
      </c>
    </row>
    <row r="7" spans="1:9" ht="58" x14ac:dyDescent="0.35">
      <c r="A7" s="50"/>
      <c r="B7" s="119"/>
      <c r="C7" s="120"/>
      <c r="D7" s="122"/>
      <c r="E7" s="122"/>
      <c r="F7" s="46"/>
      <c r="G7" s="46"/>
      <c r="H7" s="57"/>
      <c r="I7" s="125" t="s">
        <v>48</v>
      </c>
    </row>
    <row r="8" spans="1:9" ht="58" x14ac:dyDescent="0.35">
      <c r="A8" s="50"/>
      <c r="B8" s="119"/>
      <c r="C8" s="120"/>
      <c r="D8" s="122"/>
      <c r="E8" s="122"/>
      <c r="F8" s="46"/>
      <c r="G8" s="46"/>
      <c r="H8" s="57"/>
      <c r="I8" s="125" t="s">
        <v>48</v>
      </c>
    </row>
    <row r="9" spans="1:9" ht="58" x14ac:dyDescent="0.35">
      <c r="A9" s="50"/>
      <c r="B9" s="119"/>
      <c r="C9" s="120"/>
      <c r="D9" s="122"/>
      <c r="E9" s="122"/>
      <c r="F9" s="46"/>
      <c r="G9" s="46"/>
      <c r="H9" s="57"/>
      <c r="I9" s="125" t="s">
        <v>48</v>
      </c>
    </row>
    <row r="10" spans="1:9" ht="58" x14ac:dyDescent="0.35">
      <c r="A10" s="50"/>
      <c r="B10" s="119"/>
      <c r="C10" s="120"/>
      <c r="D10" s="122"/>
      <c r="E10" s="122"/>
      <c r="F10" s="46"/>
      <c r="G10" s="46"/>
      <c r="H10" s="57"/>
      <c r="I10" s="125" t="s">
        <v>48</v>
      </c>
    </row>
    <row r="11" spans="1:9" x14ac:dyDescent="0.35">
      <c r="A11" s="50"/>
      <c r="B11" s="119"/>
      <c r="C11" s="45"/>
      <c r="D11" s="121"/>
      <c r="E11" s="45"/>
      <c r="F11" s="46"/>
      <c r="G11" s="46"/>
      <c r="H11" s="57"/>
      <c r="I11" s="125"/>
    </row>
    <row r="12" spans="1:9" x14ac:dyDescent="0.35">
      <c r="A12" s="50"/>
      <c r="B12" s="119"/>
      <c r="C12" s="45"/>
      <c r="D12" s="45"/>
      <c r="E12" s="45"/>
      <c r="F12" s="46"/>
      <c r="G12" s="46"/>
      <c r="H12" s="57"/>
      <c r="I12" s="125"/>
    </row>
    <row r="13" spans="1:9" x14ac:dyDescent="0.35">
      <c r="A13" s="50"/>
      <c r="B13" s="119"/>
      <c r="C13" s="45"/>
      <c r="D13" s="45"/>
      <c r="E13" s="45"/>
      <c r="F13" s="46"/>
      <c r="G13" s="46"/>
      <c r="H13" s="57">
        <f t="shared" ref="H13:H14" si="0">F13+G13</f>
        <v>0</v>
      </c>
      <c r="I13" s="125"/>
    </row>
    <row r="14" spans="1:9" x14ac:dyDescent="0.35">
      <c r="A14" s="50"/>
      <c r="B14" s="119"/>
      <c r="C14" s="45"/>
      <c r="D14" s="45"/>
      <c r="E14" s="45"/>
      <c r="F14" s="46"/>
      <c r="G14" s="46"/>
      <c r="H14" s="57">
        <f t="shared" si="0"/>
        <v>0</v>
      </c>
      <c r="I14" s="125"/>
    </row>
    <row r="15" spans="1:9" s="6" customFormat="1" ht="30" customHeight="1" thickBot="1" x14ac:dyDescent="0.4">
      <c r="A15" s="52" t="s">
        <v>49</v>
      </c>
      <c r="B15" s="128"/>
      <c r="C15" s="53"/>
      <c r="D15" s="53"/>
      <c r="E15" s="53"/>
      <c r="F15" s="54">
        <f>SUM(F7:F14)</f>
        <v>0</v>
      </c>
      <c r="G15" s="54">
        <f t="shared" ref="G15:H15" si="1">SUM(G7:G14)</f>
        <v>0</v>
      </c>
      <c r="H15" s="54">
        <f t="shared" si="1"/>
        <v>0</v>
      </c>
      <c r="I15" s="126"/>
    </row>
    <row r="16" spans="1:9" x14ac:dyDescent="0.35">
      <c r="A16" s="96"/>
      <c r="B16" s="96"/>
      <c r="C16" s="87"/>
      <c r="D16" s="87"/>
      <c r="E16" s="87"/>
      <c r="F16" s="87"/>
      <c r="G16" s="87"/>
      <c r="H16" s="87"/>
      <c r="I16" s="96"/>
    </row>
    <row r="17" spans="1:9" ht="15" thickBot="1" x14ac:dyDescent="0.4">
      <c r="A17" s="96"/>
      <c r="B17" s="96"/>
      <c r="C17" s="87"/>
      <c r="D17" s="87"/>
      <c r="E17" s="87"/>
      <c r="F17" s="87"/>
      <c r="G17" s="87"/>
      <c r="H17" s="87"/>
      <c r="I17" s="96"/>
    </row>
    <row r="18" spans="1:9" s="43" customFormat="1" ht="78" customHeight="1" x14ac:dyDescent="0.45">
      <c r="A18" s="47" t="s">
        <v>50</v>
      </c>
      <c r="B18" s="48" t="s">
        <v>41</v>
      </c>
      <c r="C18" s="48" t="s">
        <v>51</v>
      </c>
      <c r="D18" s="48" t="s">
        <v>52</v>
      </c>
      <c r="E18" s="48" t="s">
        <v>25</v>
      </c>
      <c r="F18" s="48" t="s">
        <v>26</v>
      </c>
      <c r="G18" s="48" t="s">
        <v>27</v>
      </c>
      <c r="H18" s="48" t="s">
        <v>47</v>
      </c>
      <c r="I18" s="49"/>
    </row>
    <row r="19" spans="1:9" ht="58" x14ac:dyDescent="0.35">
      <c r="A19" s="50"/>
      <c r="B19" s="119"/>
      <c r="C19" s="122"/>
      <c r="D19" s="122"/>
      <c r="E19" s="46"/>
      <c r="F19" s="46"/>
      <c r="G19" s="57"/>
      <c r="H19" s="45"/>
      <c r="I19" s="125" t="s">
        <v>48</v>
      </c>
    </row>
    <row r="20" spans="1:9" x14ac:dyDescent="0.35">
      <c r="A20" s="50"/>
      <c r="B20" s="119"/>
      <c r="C20" s="45"/>
      <c r="D20" s="45"/>
      <c r="E20" s="46"/>
      <c r="F20" s="46"/>
      <c r="G20" s="57"/>
      <c r="H20" s="45"/>
      <c r="I20" s="125"/>
    </row>
    <row r="21" spans="1:9" x14ac:dyDescent="0.35">
      <c r="A21" s="50"/>
      <c r="B21" s="119"/>
      <c r="C21" s="45"/>
      <c r="D21" s="45"/>
      <c r="E21" s="46"/>
      <c r="F21" s="46"/>
      <c r="G21" s="57"/>
      <c r="H21" s="45"/>
      <c r="I21" s="125"/>
    </row>
    <row r="22" spans="1:9" x14ac:dyDescent="0.35">
      <c r="A22" s="50"/>
      <c r="B22" s="119"/>
      <c r="C22" s="45"/>
      <c r="D22" s="45"/>
      <c r="E22" s="46"/>
      <c r="F22" s="46"/>
      <c r="G22" s="57"/>
      <c r="H22" s="45"/>
      <c r="I22" s="125"/>
    </row>
    <row r="23" spans="1:9" x14ac:dyDescent="0.35">
      <c r="A23" s="50"/>
      <c r="B23" s="119"/>
      <c r="C23" s="45"/>
      <c r="D23" s="45"/>
      <c r="E23" s="46"/>
      <c r="F23" s="46"/>
      <c r="G23" s="57"/>
      <c r="H23" s="45"/>
      <c r="I23" s="125"/>
    </row>
    <row r="24" spans="1:9" s="6" customFormat="1" ht="30" customHeight="1" thickBot="1" x14ac:dyDescent="0.4">
      <c r="A24" s="52" t="s">
        <v>49</v>
      </c>
      <c r="B24" s="128"/>
      <c r="C24" s="53"/>
      <c r="D24" s="53"/>
      <c r="E24" s="54">
        <f>SUM(E19:E23)</f>
        <v>0</v>
      </c>
      <c r="F24" s="54">
        <f t="shared" ref="F24:G24" si="2">SUM(F19:F23)</f>
        <v>0</v>
      </c>
      <c r="G24" s="54">
        <f t="shared" si="2"/>
        <v>0</v>
      </c>
      <c r="H24" s="53"/>
      <c r="I24" s="126"/>
    </row>
    <row r="25" spans="1:9" x14ac:dyDescent="0.35">
      <c r="A25" s="96"/>
      <c r="B25" s="96"/>
      <c r="C25" s="87"/>
      <c r="D25" s="87"/>
      <c r="E25" s="87"/>
      <c r="F25" s="87"/>
      <c r="G25" s="87"/>
      <c r="H25" s="87"/>
      <c r="I25" s="96"/>
    </row>
    <row r="26" spans="1:9" x14ac:dyDescent="0.35">
      <c r="A26" s="96"/>
      <c r="B26" s="96"/>
      <c r="C26" s="87"/>
      <c r="D26" s="87"/>
      <c r="E26" s="87"/>
      <c r="F26" s="87"/>
      <c r="G26" s="87"/>
      <c r="H26" s="87"/>
      <c r="I26" s="96"/>
    </row>
    <row r="27" spans="1:9" ht="15" thickBot="1" x14ac:dyDescent="0.4">
      <c r="A27" s="96"/>
      <c r="B27" s="96"/>
      <c r="C27" s="87"/>
      <c r="D27" s="87"/>
      <c r="E27" s="87"/>
      <c r="F27" s="87"/>
      <c r="G27" s="87"/>
      <c r="H27" s="87"/>
      <c r="I27" s="96"/>
    </row>
    <row r="28" spans="1:9" ht="15.5" x14ac:dyDescent="0.35">
      <c r="A28" s="114" t="s">
        <v>53</v>
      </c>
      <c r="B28" s="129">
        <f>SUM(G24+H15)</f>
        <v>0</v>
      </c>
      <c r="C28" s="87"/>
      <c r="D28" s="87"/>
      <c r="E28" s="87"/>
      <c r="F28" s="87"/>
      <c r="G28" s="87"/>
      <c r="H28" s="87"/>
      <c r="I28" s="96"/>
    </row>
    <row r="29" spans="1:9" ht="15.5" x14ac:dyDescent="0.35">
      <c r="A29" s="115" t="s">
        <v>25</v>
      </c>
      <c r="B29" s="130">
        <f>E24+F15</f>
        <v>0</v>
      </c>
      <c r="C29" s="87"/>
      <c r="D29" s="87"/>
      <c r="E29" s="87"/>
      <c r="F29" s="87"/>
      <c r="G29" s="87"/>
      <c r="H29" s="87"/>
      <c r="I29" s="96"/>
    </row>
    <row r="30" spans="1:9" ht="16" thickBot="1" x14ac:dyDescent="0.4">
      <c r="A30" s="52" t="s">
        <v>46</v>
      </c>
      <c r="B30" s="131">
        <f>F24+G15</f>
        <v>0</v>
      </c>
      <c r="C30" s="87"/>
      <c r="D30" s="87"/>
      <c r="E30" s="87"/>
      <c r="F30" s="87"/>
      <c r="G30" s="87"/>
      <c r="H30" s="87"/>
      <c r="I30" s="96"/>
    </row>
  </sheetData>
  <mergeCells count="4">
    <mergeCell ref="A2:E2"/>
    <mergeCell ref="A3:E3"/>
    <mergeCell ref="A4:E4"/>
    <mergeCell ref="A1:I1"/>
  </mergeCells>
  <hyperlinks>
    <hyperlink ref="A3:E3" location="'Budget Instructions'!A6" display="Link to Salary &amp; Wages instructions" xr:uid="{A42F1975-2A8C-4E7E-AB8B-84743B75D6BD}"/>
  </hyperlinks>
  <pageMargins left="0.7" right="0.7" top="0.75" bottom="0.75" header="0.3" footer="0.3"/>
  <pageSetup scale="43"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15067-83C8-43C4-8A33-683B00A87927}">
  <dimension ref="A1:H12"/>
  <sheetViews>
    <sheetView zoomScaleNormal="100" zoomScaleSheetLayoutView="90" workbookViewId="0">
      <selection activeCell="A4" sqref="A4:E9"/>
    </sheetView>
  </sheetViews>
  <sheetFormatPr defaultRowHeight="15.5" x14ac:dyDescent="0.35"/>
  <cols>
    <col min="1" max="1" width="24.54296875" style="1" customWidth="1"/>
    <col min="2" max="2" width="16.54296875" customWidth="1"/>
    <col min="3" max="4" width="18" customWidth="1"/>
    <col min="5" max="5" width="80.1796875" customWidth="1"/>
  </cols>
  <sheetData>
    <row r="1" spans="1:8" s="10" customFormat="1" ht="21" x14ac:dyDescent="0.5">
      <c r="A1" s="189" t="s">
        <v>54</v>
      </c>
      <c r="B1" s="190"/>
      <c r="C1" s="190"/>
      <c r="D1" s="190"/>
      <c r="E1" s="190"/>
      <c r="F1" s="190"/>
      <c r="G1" s="190"/>
      <c r="H1" s="191"/>
    </row>
    <row r="2" spans="1:8" s="10" customFormat="1" ht="21" x14ac:dyDescent="0.5">
      <c r="A2" s="186" t="s">
        <v>55</v>
      </c>
      <c r="B2" s="187"/>
      <c r="C2" s="187"/>
      <c r="D2" s="187"/>
      <c r="E2" s="188"/>
      <c r="F2" s="90"/>
      <c r="G2" s="90"/>
      <c r="H2" s="91"/>
    </row>
    <row r="3" spans="1:8" s="9" customFormat="1" ht="18.5" x14ac:dyDescent="0.45">
      <c r="A3" s="58"/>
      <c r="B3" s="44" t="s">
        <v>25</v>
      </c>
      <c r="C3" s="44" t="s">
        <v>26</v>
      </c>
      <c r="D3" s="44" t="s">
        <v>27</v>
      </c>
      <c r="E3" s="44" t="s">
        <v>56</v>
      </c>
      <c r="F3" s="44"/>
      <c r="G3" s="44"/>
      <c r="H3" s="59"/>
    </row>
    <row r="4" spans="1:8" x14ac:dyDescent="0.35">
      <c r="A4" s="60"/>
      <c r="B4" s="46"/>
      <c r="C4" s="46"/>
      <c r="D4" s="57"/>
      <c r="E4" s="119"/>
      <c r="F4" s="45"/>
      <c r="G4" s="45"/>
      <c r="H4" s="51"/>
    </row>
    <row r="5" spans="1:8" x14ac:dyDescent="0.35">
      <c r="A5" s="60"/>
      <c r="B5" s="46"/>
      <c r="C5" s="46"/>
      <c r="D5" s="57"/>
      <c r="E5" s="119"/>
      <c r="F5" s="45"/>
      <c r="G5" s="45"/>
      <c r="H5" s="51"/>
    </row>
    <row r="6" spans="1:8" x14ac:dyDescent="0.35">
      <c r="A6" s="60"/>
      <c r="B6" s="46"/>
      <c r="C6" s="46"/>
      <c r="D6" s="57"/>
      <c r="E6" s="119"/>
      <c r="F6" s="45"/>
      <c r="G6" s="45"/>
      <c r="H6" s="51"/>
    </row>
    <row r="7" spans="1:8" x14ac:dyDescent="0.35">
      <c r="A7" s="60"/>
      <c r="B7" s="46"/>
      <c r="C7" s="46"/>
      <c r="D7" s="57"/>
      <c r="E7" s="119"/>
      <c r="F7" s="45"/>
      <c r="G7" s="45"/>
      <c r="H7" s="51"/>
    </row>
    <row r="8" spans="1:8" x14ac:dyDescent="0.35">
      <c r="A8" s="60"/>
      <c r="B8" s="46"/>
      <c r="C8" s="46"/>
      <c r="D8" s="57"/>
      <c r="E8" s="119"/>
      <c r="F8" s="45"/>
      <c r="G8" s="45"/>
      <c r="H8" s="51"/>
    </row>
    <row r="9" spans="1:8" x14ac:dyDescent="0.35">
      <c r="A9" s="60"/>
      <c r="B9" s="46"/>
      <c r="C9" s="46"/>
      <c r="D9" s="57"/>
      <c r="E9" s="119"/>
      <c r="F9" s="45"/>
      <c r="G9" s="45"/>
      <c r="H9" s="51"/>
    </row>
    <row r="10" spans="1:8" x14ac:dyDescent="0.35">
      <c r="A10" s="60" t="s">
        <v>57</v>
      </c>
      <c r="B10" s="46"/>
      <c r="C10" s="46"/>
      <c r="D10" s="57">
        <f t="shared" ref="D10:D11" si="0">B10+C10</f>
        <v>0</v>
      </c>
      <c r="E10" s="45"/>
      <c r="F10" s="45"/>
      <c r="G10" s="45"/>
      <c r="H10" s="51"/>
    </row>
    <row r="11" spans="1:8" x14ac:dyDescent="0.35">
      <c r="A11" s="60" t="s">
        <v>57</v>
      </c>
      <c r="B11" s="46"/>
      <c r="C11" s="46"/>
      <c r="D11" s="57">
        <f t="shared" si="0"/>
        <v>0</v>
      </c>
      <c r="E11" s="45"/>
      <c r="F11" s="45"/>
      <c r="G11" s="45"/>
      <c r="H11" s="51"/>
    </row>
    <row r="12" spans="1:8" s="3" customFormat="1" ht="31.4" customHeight="1" thickBot="1" x14ac:dyDescent="0.5">
      <c r="A12" s="61" t="s">
        <v>49</v>
      </c>
      <c r="B12" s="116">
        <f>SUM(B4:B11)</f>
        <v>0</v>
      </c>
      <c r="C12" s="116">
        <f t="shared" ref="C12:D12" si="1">SUM(C4:C11)</f>
        <v>0</v>
      </c>
      <c r="D12" s="62">
        <f t="shared" si="1"/>
        <v>0</v>
      </c>
      <c r="E12" s="63"/>
      <c r="F12" s="63"/>
      <c r="G12" s="63"/>
      <c r="H12" s="64"/>
    </row>
  </sheetData>
  <mergeCells count="2">
    <mergeCell ref="A2:E2"/>
    <mergeCell ref="A1:H1"/>
  </mergeCells>
  <hyperlinks>
    <hyperlink ref="A2:E2" location="'Budget Instructions'!A10" display="Link to Fringe Benefits Instructions" xr:uid="{95E2C2EE-D33A-46CE-A86B-E28F36CCBD2F}"/>
  </hyperlinks>
  <pageMargins left="0.7" right="0.7" top="0.75" bottom="0.75" header="0.3" footer="0.3"/>
  <pageSetup scale="6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8E572-5220-44A6-BAD1-D7DAAFB5ACC6}">
  <dimension ref="A1:E20"/>
  <sheetViews>
    <sheetView zoomScale="98" zoomScaleNormal="98" zoomScaleSheetLayoutView="80" workbookViewId="0">
      <selection activeCell="B6" sqref="B6"/>
    </sheetView>
  </sheetViews>
  <sheetFormatPr defaultRowHeight="14.5" x14ac:dyDescent="0.35"/>
  <cols>
    <col min="1" max="1" width="49" customWidth="1"/>
    <col min="2" max="2" width="23.54296875" customWidth="1"/>
    <col min="3" max="4" width="15.54296875" customWidth="1"/>
    <col min="5" max="5" width="94.81640625" customWidth="1"/>
  </cols>
  <sheetData>
    <row r="1" spans="1:5" s="2" customFormat="1" ht="18.5" x14ac:dyDescent="0.45">
      <c r="A1" s="192" t="s">
        <v>58</v>
      </c>
      <c r="B1" s="193"/>
      <c r="C1" s="193"/>
      <c r="D1" s="193"/>
      <c r="E1" s="194"/>
    </row>
    <row r="2" spans="1:5" ht="45" customHeight="1" x14ac:dyDescent="0.35">
      <c r="A2" s="174" t="s">
        <v>59</v>
      </c>
      <c r="B2" s="175"/>
      <c r="C2" s="175"/>
      <c r="D2" s="175"/>
      <c r="E2" s="176"/>
    </row>
    <row r="3" spans="1:5" x14ac:dyDescent="0.35">
      <c r="A3" s="186" t="s">
        <v>60</v>
      </c>
      <c r="B3" s="187"/>
      <c r="C3" s="187"/>
      <c r="D3" s="187"/>
      <c r="E3" s="188"/>
    </row>
    <row r="4" spans="1:5" x14ac:dyDescent="0.35">
      <c r="A4" s="88"/>
      <c r="B4" s="89"/>
      <c r="C4" s="89"/>
      <c r="D4" s="89"/>
      <c r="E4" s="89"/>
    </row>
    <row r="5" spans="1:5" s="6" customFormat="1" ht="15.5" x14ac:dyDescent="0.35">
      <c r="A5" s="69" t="s">
        <v>61</v>
      </c>
      <c r="B5" s="66"/>
      <c r="C5" s="97"/>
      <c r="D5" s="97"/>
      <c r="E5" s="97"/>
    </row>
    <row r="6" spans="1:5" x14ac:dyDescent="0.35">
      <c r="A6" s="70" t="s">
        <v>62</v>
      </c>
      <c r="B6" s="67"/>
      <c r="C6" s="89"/>
      <c r="D6" s="89"/>
      <c r="E6" s="89"/>
    </row>
    <row r="7" spans="1:5" x14ac:dyDescent="0.35">
      <c r="A7" s="70" t="s">
        <v>63</v>
      </c>
      <c r="B7" s="67"/>
      <c r="C7" s="89"/>
      <c r="D7" s="89"/>
      <c r="E7" s="89"/>
    </row>
    <row r="8" spans="1:5" ht="15" thickBot="1" x14ac:dyDescent="0.4">
      <c r="A8" s="71" t="s">
        <v>64</v>
      </c>
      <c r="B8" s="72"/>
      <c r="C8" s="94"/>
      <c r="D8" s="94"/>
      <c r="E8" s="94"/>
    </row>
    <row r="9" spans="1:5" ht="15" thickBot="1" x14ac:dyDescent="0.4">
      <c r="A9" s="87"/>
      <c r="B9" s="87"/>
      <c r="C9" s="87"/>
      <c r="D9" s="87"/>
      <c r="E9" s="87"/>
    </row>
    <row r="10" spans="1:5" s="9" customFormat="1" ht="85.75" customHeight="1" x14ac:dyDescent="0.45">
      <c r="A10" s="47" t="s">
        <v>65</v>
      </c>
      <c r="B10" s="48" t="s">
        <v>66</v>
      </c>
      <c r="C10" s="48" t="s">
        <v>25</v>
      </c>
      <c r="D10" s="48" t="s">
        <v>26</v>
      </c>
      <c r="E10" s="48" t="s">
        <v>67</v>
      </c>
    </row>
    <row r="11" spans="1:5" x14ac:dyDescent="0.35">
      <c r="A11" s="68"/>
      <c r="B11" s="45"/>
      <c r="C11" s="57"/>
      <c r="D11" s="57"/>
      <c r="E11" s="119"/>
    </row>
    <row r="12" spans="1:5" x14ac:dyDescent="0.35">
      <c r="A12" s="68"/>
      <c r="B12" s="45"/>
      <c r="C12" s="57"/>
      <c r="D12" s="57"/>
      <c r="E12" s="119"/>
    </row>
    <row r="13" spans="1:5" x14ac:dyDescent="0.35">
      <c r="A13" s="68"/>
      <c r="B13" s="45"/>
      <c r="C13" s="57">
        <v>0</v>
      </c>
      <c r="D13" s="57">
        <v>0</v>
      </c>
      <c r="E13" s="45"/>
    </row>
    <row r="14" spans="1:5" x14ac:dyDescent="0.35">
      <c r="A14" s="68"/>
      <c r="B14" s="45"/>
      <c r="C14" s="57">
        <v>0</v>
      </c>
      <c r="D14" s="57">
        <v>0</v>
      </c>
      <c r="E14" s="45"/>
    </row>
    <row r="15" spans="1:5" x14ac:dyDescent="0.35">
      <c r="A15" s="68"/>
      <c r="B15" s="45"/>
      <c r="C15" s="57">
        <v>0</v>
      </c>
      <c r="D15" s="57">
        <v>0</v>
      </c>
      <c r="E15" s="45"/>
    </row>
    <row r="16" spans="1:5" x14ac:dyDescent="0.35">
      <c r="A16" s="68"/>
      <c r="B16" s="45"/>
      <c r="C16" s="57">
        <v>0</v>
      </c>
      <c r="D16" s="57">
        <v>0</v>
      </c>
      <c r="E16" s="45"/>
    </row>
    <row r="17" spans="1:5" x14ac:dyDescent="0.35">
      <c r="A17" s="68"/>
      <c r="B17" s="45"/>
      <c r="C17" s="57">
        <v>0</v>
      </c>
      <c r="D17" s="57">
        <v>0</v>
      </c>
      <c r="E17" s="45"/>
    </row>
    <row r="18" spans="1:5" x14ac:dyDescent="0.35">
      <c r="A18" s="68"/>
      <c r="B18" s="45"/>
      <c r="C18" s="57">
        <v>0</v>
      </c>
      <c r="D18" s="57">
        <v>0</v>
      </c>
      <c r="E18" s="45"/>
    </row>
    <row r="19" spans="1:5" x14ac:dyDescent="0.35">
      <c r="A19" s="68"/>
      <c r="B19" s="45"/>
      <c r="C19" s="57">
        <v>0</v>
      </c>
      <c r="D19" s="57">
        <v>0</v>
      </c>
      <c r="E19" s="45"/>
    </row>
    <row r="20" spans="1:5" s="3" customFormat="1" ht="27.65" customHeight="1" thickBot="1" x14ac:dyDescent="0.5">
      <c r="A20" s="39" t="s">
        <v>36</v>
      </c>
      <c r="B20" s="63"/>
      <c r="C20" s="116">
        <f>SUM(C11:C19)</f>
        <v>0</v>
      </c>
      <c r="D20" s="116">
        <f>SUM(D11:D19)</f>
        <v>0</v>
      </c>
      <c r="E20" s="63"/>
    </row>
  </sheetData>
  <mergeCells count="3">
    <mergeCell ref="A2:E2"/>
    <mergeCell ref="A3:E3"/>
    <mergeCell ref="A1:E1"/>
  </mergeCells>
  <hyperlinks>
    <hyperlink ref="A3:E3" location="'Budget Instructions'!A15" display="Link to Travel Instructions" xr:uid="{2067C5D2-661E-49BD-BE13-D50ED78FB642}"/>
  </hyperlinks>
  <pageMargins left="0.7" right="0.7" top="0.75" bottom="0.75" header="0.3" footer="0.3"/>
  <pageSetup scale="41"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4DD60-2708-4D3A-B9DB-2CABFB3B1D03}">
  <dimension ref="A1:H15"/>
  <sheetViews>
    <sheetView zoomScaleNormal="100" zoomScaleSheetLayoutView="100" workbookViewId="0">
      <selection activeCell="J8" sqref="J8"/>
    </sheetView>
  </sheetViews>
  <sheetFormatPr defaultRowHeight="14.5" x14ac:dyDescent="0.35"/>
  <cols>
    <col min="1" max="1" width="19.1796875" customWidth="1"/>
    <col min="3" max="3" width="12" customWidth="1"/>
    <col min="4" max="4" width="13.36328125" bestFit="1" customWidth="1"/>
    <col min="5" max="5" width="29.453125" customWidth="1"/>
  </cols>
  <sheetData>
    <row r="1" spans="1:8" s="3" customFormat="1" ht="18.5" x14ac:dyDescent="0.45">
      <c r="A1" s="192" t="s">
        <v>31</v>
      </c>
      <c r="B1" s="193"/>
      <c r="C1" s="193"/>
      <c r="D1" s="193"/>
      <c r="E1" s="193"/>
      <c r="F1" s="193"/>
      <c r="G1" s="193"/>
      <c r="H1" s="193"/>
    </row>
    <row r="2" spans="1:8" ht="61.5" customHeight="1" x14ac:dyDescent="0.35">
      <c r="A2" s="195" t="s">
        <v>677</v>
      </c>
      <c r="B2" s="196"/>
      <c r="C2" s="196"/>
      <c r="D2" s="196"/>
      <c r="E2" s="196"/>
      <c r="F2" s="196"/>
      <c r="G2" s="196"/>
      <c r="H2" s="197"/>
    </row>
    <row r="3" spans="1:8" x14ac:dyDescent="0.35">
      <c r="A3" s="186" t="s">
        <v>68</v>
      </c>
      <c r="B3" s="187"/>
      <c r="C3" s="187"/>
      <c r="D3" s="187"/>
      <c r="E3" s="187"/>
      <c r="F3" s="187"/>
      <c r="G3" s="187"/>
      <c r="H3" s="198"/>
    </row>
    <row r="4" spans="1:8" x14ac:dyDescent="0.35">
      <c r="A4" s="88"/>
      <c r="B4" s="89"/>
      <c r="C4" s="89"/>
      <c r="D4" s="89"/>
      <c r="E4" s="89"/>
      <c r="F4" s="89"/>
      <c r="G4" s="89"/>
      <c r="H4" s="92"/>
    </row>
    <row r="5" spans="1:8" x14ac:dyDescent="0.35">
      <c r="A5" s="70"/>
      <c r="B5" s="65" t="s">
        <v>69</v>
      </c>
      <c r="C5" s="45"/>
      <c r="D5" s="45"/>
      <c r="E5" s="45"/>
      <c r="F5" s="45"/>
      <c r="G5" s="45"/>
      <c r="H5" s="51"/>
    </row>
    <row r="6" spans="1:8" ht="15" thickBot="1" x14ac:dyDescent="0.4">
      <c r="A6" s="71" t="s">
        <v>70</v>
      </c>
      <c r="B6" s="72">
        <v>0</v>
      </c>
      <c r="C6" s="55"/>
      <c r="D6" s="55"/>
      <c r="E6" s="55"/>
      <c r="F6" s="55"/>
      <c r="G6" s="55"/>
      <c r="H6" s="56"/>
    </row>
    <row r="7" spans="1:8" ht="15" thickBot="1" x14ac:dyDescent="0.4">
      <c r="A7" s="87"/>
      <c r="B7" s="87"/>
      <c r="C7" s="87"/>
      <c r="D7" s="87"/>
      <c r="E7" s="87"/>
      <c r="F7" s="87"/>
      <c r="G7" s="87"/>
      <c r="H7" s="87"/>
    </row>
    <row r="8" spans="1:8" s="9" customFormat="1" ht="37" x14ac:dyDescent="0.45">
      <c r="A8" s="47"/>
      <c r="B8" s="48" t="s">
        <v>25</v>
      </c>
      <c r="C8" s="48" t="s">
        <v>26</v>
      </c>
      <c r="D8" s="48" t="s">
        <v>71</v>
      </c>
      <c r="E8" s="48" t="s">
        <v>56</v>
      </c>
      <c r="F8" s="48"/>
      <c r="G8" s="48"/>
      <c r="H8" s="49"/>
    </row>
    <row r="9" spans="1:8" x14ac:dyDescent="0.35">
      <c r="A9" s="68" t="s">
        <v>72</v>
      </c>
      <c r="B9" s="46"/>
      <c r="C9" s="46"/>
      <c r="D9" s="57"/>
      <c r="E9" s="119"/>
      <c r="F9" s="45"/>
      <c r="G9" s="45"/>
      <c r="H9" s="51"/>
    </row>
    <row r="10" spans="1:8" x14ac:dyDescent="0.35">
      <c r="A10" s="68" t="s">
        <v>73</v>
      </c>
      <c r="B10" s="46"/>
      <c r="C10" s="46"/>
      <c r="D10" s="57">
        <f t="shared" ref="D10:D14" si="0">B10+C10</f>
        <v>0</v>
      </c>
      <c r="E10" s="45"/>
      <c r="F10" s="45"/>
      <c r="G10" s="45"/>
      <c r="H10" s="51"/>
    </row>
    <row r="11" spans="1:8" x14ac:dyDescent="0.35">
      <c r="A11" s="68" t="s">
        <v>74</v>
      </c>
      <c r="B11" s="46"/>
      <c r="C11" s="46"/>
      <c r="D11" s="57">
        <f t="shared" si="0"/>
        <v>0</v>
      </c>
      <c r="E11" s="45"/>
      <c r="F11" s="45"/>
      <c r="G11" s="45"/>
      <c r="H11" s="51"/>
    </row>
    <row r="12" spans="1:8" x14ac:dyDescent="0.35">
      <c r="A12" s="68" t="s">
        <v>75</v>
      </c>
      <c r="B12" s="46"/>
      <c r="C12" s="46"/>
      <c r="D12" s="57">
        <f t="shared" si="0"/>
        <v>0</v>
      </c>
      <c r="E12" s="45"/>
      <c r="F12" s="45"/>
      <c r="G12" s="45"/>
      <c r="H12" s="51"/>
    </row>
    <row r="13" spans="1:8" x14ac:dyDescent="0.35">
      <c r="A13" s="68" t="s">
        <v>76</v>
      </c>
      <c r="B13" s="46"/>
      <c r="C13" s="46"/>
      <c r="D13" s="57">
        <f t="shared" si="0"/>
        <v>0</v>
      </c>
      <c r="E13" s="45"/>
      <c r="F13" s="45"/>
      <c r="G13" s="45"/>
      <c r="H13" s="51"/>
    </row>
    <row r="14" spans="1:8" x14ac:dyDescent="0.35">
      <c r="A14" s="68"/>
      <c r="B14" s="46"/>
      <c r="C14" s="46"/>
      <c r="D14" s="57">
        <f t="shared" si="0"/>
        <v>0</v>
      </c>
      <c r="E14" s="45"/>
      <c r="F14" s="45"/>
      <c r="G14" s="45"/>
      <c r="H14" s="51"/>
    </row>
    <row r="15" spans="1:8" s="3" customFormat="1" ht="24.65" customHeight="1" thickBot="1" x14ac:dyDescent="0.5">
      <c r="A15" s="39" t="s">
        <v>49</v>
      </c>
      <c r="B15" s="116">
        <f>SUM(B9:B14)</f>
        <v>0</v>
      </c>
      <c r="C15" s="116">
        <f t="shared" ref="C15:D15" si="1">SUM(C9:C14)</f>
        <v>0</v>
      </c>
      <c r="D15" s="62">
        <f t="shared" si="1"/>
        <v>0</v>
      </c>
      <c r="E15" s="63"/>
      <c r="F15" s="63"/>
      <c r="G15" s="63"/>
      <c r="H15" s="64"/>
    </row>
  </sheetData>
  <mergeCells count="3">
    <mergeCell ref="A1:H1"/>
    <mergeCell ref="A2:H2"/>
    <mergeCell ref="A3:H3"/>
  </mergeCells>
  <hyperlinks>
    <hyperlink ref="A3:H3" location="'Budget Instructions'!A20" display="Link to Equipment Instructions" xr:uid="{798E0E47-7039-44C8-A07D-FEE1B720C5B2}"/>
  </hyperlinks>
  <pageMargins left="0.7" right="0.7" top="0.75" bottom="0.75" header="0.3" footer="0.3"/>
  <pageSetup scale="6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83BF1-5E73-47AE-A97A-5B54B4A4EE87}">
  <dimension ref="A1:F12"/>
  <sheetViews>
    <sheetView zoomScaleNormal="100" zoomScaleSheetLayoutView="100" workbookViewId="0">
      <selection activeCell="B8" sqref="B8"/>
    </sheetView>
  </sheetViews>
  <sheetFormatPr defaultRowHeight="14.5" x14ac:dyDescent="0.35"/>
  <cols>
    <col min="1" max="1" width="27.1796875" customWidth="1"/>
    <col min="2" max="2" width="18.1796875" customWidth="1"/>
    <col min="3" max="3" width="12.1796875" customWidth="1"/>
    <col min="4" max="4" width="17.54296875" customWidth="1"/>
    <col min="5" max="5" width="55.7265625" style="8" customWidth="1"/>
    <col min="8" max="8" width="13.1796875" customWidth="1"/>
  </cols>
  <sheetData>
    <row r="1" spans="1:6" s="3" customFormat="1" ht="18.5" x14ac:dyDescent="0.45">
      <c r="A1" s="192" t="s">
        <v>32</v>
      </c>
      <c r="B1" s="193"/>
      <c r="C1" s="193"/>
      <c r="D1" s="193"/>
      <c r="E1" s="199"/>
      <c r="F1" s="98"/>
    </row>
    <row r="2" spans="1:6" ht="59.15" customHeight="1" x14ac:dyDescent="0.35">
      <c r="A2" s="195" t="s">
        <v>77</v>
      </c>
      <c r="B2" s="196"/>
      <c r="C2" s="196"/>
      <c r="D2" s="196"/>
      <c r="E2" s="197"/>
      <c r="F2" s="87"/>
    </row>
    <row r="3" spans="1:6" x14ac:dyDescent="0.35">
      <c r="A3" s="186" t="s">
        <v>78</v>
      </c>
      <c r="B3" s="187"/>
      <c r="C3" s="187"/>
      <c r="D3" s="187"/>
      <c r="E3" s="198"/>
      <c r="F3" s="87"/>
    </row>
    <row r="4" spans="1:6" ht="15" thickBot="1" x14ac:dyDescent="0.4">
      <c r="A4" s="87"/>
      <c r="B4" s="87"/>
      <c r="C4" s="87"/>
      <c r="D4" s="87"/>
      <c r="E4" s="96"/>
      <c r="F4" s="87"/>
    </row>
    <row r="5" spans="1:6" s="9" customFormat="1" ht="37" x14ac:dyDescent="0.45">
      <c r="A5" s="47"/>
      <c r="B5" s="48" t="s">
        <v>25</v>
      </c>
      <c r="C5" s="48" t="s">
        <v>26</v>
      </c>
      <c r="D5" s="48" t="s">
        <v>71</v>
      </c>
      <c r="E5" s="48" t="s">
        <v>56</v>
      </c>
      <c r="F5" s="49"/>
    </row>
    <row r="6" spans="1:6" x14ac:dyDescent="0.35">
      <c r="A6" s="68"/>
      <c r="B6" s="46"/>
      <c r="C6" s="46"/>
      <c r="D6" s="57"/>
      <c r="E6" s="119"/>
      <c r="F6" s="51"/>
    </row>
    <row r="7" spans="1:6" x14ac:dyDescent="0.35">
      <c r="A7" s="68" t="s">
        <v>79</v>
      </c>
      <c r="B7" s="46">
        <v>0</v>
      </c>
      <c r="C7" s="46">
        <v>0</v>
      </c>
      <c r="D7" s="57">
        <f t="shared" ref="D7:D11" si="0">B7+C7</f>
        <v>0</v>
      </c>
      <c r="E7" s="119"/>
      <c r="F7" s="51"/>
    </row>
    <row r="8" spans="1:6" x14ac:dyDescent="0.35">
      <c r="A8" s="68" t="s">
        <v>80</v>
      </c>
      <c r="B8" s="46">
        <v>0</v>
      </c>
      <c r="C8" s="46">
        <v>0</v>
      </c>
      <c r="D8" s="57">
        <f t="shared" si="0"/>
        <v>0</v>
      </c>
      <c r="E8" s="119"/>
      <c r="F8" s="51"/>
    </row>
    <row r="9" spans="1:6" x14ac:dyDescent="0.35">
      <c r="A9" s="68" t="s">
        <v>81</v>
      </c>
      <c r="B9" s="46">
        <v>0</v>
      </c>
      <c r="C9" s="46">
        <v>0</v>
      </c>
      <c r="D9" s="57">
        <f t="shared" si="0"/>
        <v>0</v>
      </c>
      <c r="E9" s="119"/>
      <c r="F9" s="51"/>
    </row>
    <row r="10" spans="1:6" x14ac:dyDescent="0.35">
      <c r="A10" s="68" t="s">
        <v>82</v>
      </c>
      <c r="B10" s="46">
        <v>0</v>
      </c>
      <c r="C10" s="46">
        <v>0</v>
      </c>
      <c r="D10" s="57">
        <f t="shared" si="0"/>
        <v>0</v>
      </c>
      <c r="E10" s="119"/>
      <c r="F10" s="51"/>
    </row>
    <row r="11" spans="1:6" x14ac:dyDescent="0.35">
      <c r="A11" s="68" t="s">
        <v>83</v>
      </c>
      <c r="B11" s="46">
        <v>0</v>
      </c>
      <c r="C11" s="46">
        <v>0</v>
      </c>
      <c r="D11" s="57">
        <f t="shared" si="0"/>
        <v>0</v>
      </c>
      <c r="E11" s="119"/>
      <c r="F11" s="51"/>
    </row>
    <row r="12" spans="1:6" s="3" customFormat="1" ht="24.65" customHeight="1" thickBot="1" x14ac:dyDescent="0.5">
      <c r="A12" s="39" t="s">
        <v>49</v>
      </c>
      <c r="B12" s="116">
        <f>SUM(B6:B11)</f>
        <v>0</v>
      </c>
      <c r="C12" s="116">
        <f>SUM(C6:C11)</f>
        <v>0</v>
      </c>
      <c r="D12" s="62">
        <f>SUM(D6:D11)</f>
        <v>0</v>
      </c>
      <c r="E12" s="132"/>
      <c r="F12" s="64"/>
    </row>
  </sheetData>
  <mergeCells count="3">
    <mergeCell ref="A1:E1"/>
    <mergeCell ref="A2:E2"/>
    <mergeCell ref="A3:E3"/>
  </mergeCells>
  <hyperlinks>
    <hyperlink ref="A3:E3" location="'Budget Instructions'!A26" display="Link to Supplies Instructions" xr:uid="{6A5C49B7-9593-4D6B-9609-74B28CD7B80A}"/>
  </hyperlinks>
  <pageMargins left="0.7" right="0.7" top="0.75" bottom="0.75" header="0.3" footer="0.3"/>
  <pageSetup scale="55"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594C2-008C-4FEA-BAE3-2519A2871935}">
  <dimension ref="A1:J14"/>
  <sheetViews>
    <sheetView zoomScale="119" zoomScaleNormal="119" zoomScaleSheetLayoutView="80" workbookViewId="0">
      <selection activeCell="A2" sqref="A2:E2"/>
    </sheetView>
  </sheetViews>
  <sheetFormatPr defaultRowHeight="14.5" x14ac:dyDescent="0.35"/>
  <cols>
    <col min="1" max="1" width="19.54296875" customWidth="1"/>
    <col min="2" max="2" width="25.1796875" style="8" customWidth="1"/>
    <col min="3" max="3" width="28.453125" style="8" customWidth="1"/>
    <col min="4" max="4" width="15" style="8" customWidth="1"/>
    <col min="5" max="6" width="20.453125" style="8" customWidth="1"/>
    <col min="7" max="7" width="32.453125" style="8" customWidth="1"/>
    <col min="8" max="8" width="14" customWidth="1"/>
    <col min="9" max="9" width="14.54296875" customWidth="1"/>
    <col min="10" max="10" width="18" customWidth="1"/>
    <col min="11" max="11" width="35.1796875" customWidth="1"/>
  </cols>
  <sheetData>
    <row r="1" spans="1:10" s="4" customFormat="1" ht="18.5" x14ac:dyDescent="0.45">
      <c r="A1" s="183" t="s">
        <v>84</v>
      </c>
      <c r="B1" s="184"/>
      <c r="C1" s="184"/>
      <c r="D1" s="184"/>
      <c r="E1" s="184"/>
      <c r="F1" s="184"/>
      <c r="G1" s="184"/>
      <c r="H1" s="184"/>
      <c r="I1" s="184"/>
      <c r="J1" s="185"/>
    </row>
    <row r="2" spans="1:10" ht="15" thickBot="1" x14ac:dyDescent="0.4">
      <c r="A2" s="200" t="s">
        <v>85</v>
      </c>
      <c r="B2" s="201"/>
      <c r="C2" s="201"/>
      <c r="D2" s="201"/>
      <c r="E2" s="202"/>
      <c r="F2" s="127"/>
      <c r="G2" s="127"/>
      <c r="H2" s="94"/>
      <c r="I2" s="94"/>
      <c r="J2" s="95"/>
    </row>
    <row r="3" spans="1:10" x14ac:dyDescent="0.35">
      <c r="A3" s="203" t="s">
        <v>86</v>
      </c>
      <c r="B3" s="203"/>
      <c r="C3" s="203"/>
      <c r="D3" s="203"/>
      <c r="E3" s="203"/>
      <c r="F3" s="96"/>
      <c r="G3" s="96"/>
      <c r="H3" s="87"/>
      <c r="I3" s="87"/>
      <c r="J3" s="87"/>
    </row>
    <row r="4" spans="1:10" ht="15" thickBot="1" x14ac:dyDescent="0.4">
      <c r="A4" s="96"/>
      <c r="B4" s="96"/>
      <c r="C4" s="96"/>
      <c r="D4" s="96"/>
      <c r="E4" s="96"/>
      <c r="F4" s="96"/>
      <c r="G4" s="96"/>
      <c r="H4" s="87"/>
      <c r="I4" s="87"/>
      <c r="J4" s="87"/>
    </row>
    <row r="5" spans="1:10" s="9" customFormat="1" ht="66.650000000000006" customHeight="1" x14ac:dyDescent="0.45">
      <c r="A5" s="47" t="s">
        <v>40</v>
      </c>
      <c r="B5" s="48" t="s">
        <v>87</v>
      </c>
      <c r="C5" s="48" t="s">
        <v>88</v>
      </c>
      <c r="D5" s="48" t="s">
        <v>89</v>
      </c>
      <c r="E5" s="48" t="s">
        <v>90</v>
      </c>
      <c r="F5" s="48" t="s">
        <v>91</v>
      </c>
      <c r="G5" s="48" t="s">
        <v>92</v>
      </c>
      <c r="H5" s="48" t="s">
        <v>45</v>
      </c>
      <c r="I5" s="48" t="s">
        <v>46</v>
      </c>
      <c r="J5" s="49" t="s">
        <v>27</v>
      </c>
    </row>
    <row r="6" spans="1:10" x14ac:dyDescent="0.35">
      <c r="A6" s="50" t="s">
        <v>93</v>
      </c>
      <c r="B6" s="119"/>
      <c r="C6" s="119"/>
      <c r="D6" s="119"/>
      <c r="E6" s="119"/>
      <c r="F6" s="119"/>
      <c r="G6" s="119"/>
      <c r="H6" s="46"/>
      <c r="I6" s="46"/>
      <c r="J6" s="74">
        <f>SUM(H6+I6)</f>
        <v>0</v>
      </c>
    </row>
    <row r="7" spans="1:10" x14ac:dyDescent="0.35">
      <c r="A7" s="50" t="s">
        <v>94</v>
      </c>
      <c r="B7" s="119"/>
      <c r="C7" s="119"/>
      <c r="D7" s="119"/>
      <c r="E7" s="119"/>
      <c r="F7" s="119"/>
      <c r="G7" s="119"/>
      <c r="H7" s="46"/>
      <c r="I7" s="46"/>
      <c r="J7" s="74">
        <f t="shared" ref="J7:J13" si="0">SUM(H7+I7)</f>
        <v>0</v>
      </c>
    </row>
    <row r="8" spans="1:10" x14ac:dyDescent="0.35">
      <c r="A8" s="50" t="s">
        <v>95</v>
      </c>
      <c r="B8" s="119"/>
      <c r="C8" s="119"/>
      <c r="D8" s="119"/>
      <c r="E8" s="119"/>
      <c r="F8" s="119"/>
      <c r="G8" s="119"/>
      <c r="H8" s="46"/>
      <c r="I8" s="46"/>
      <c r="J8" s="74">
        <f t="shared" si="0"/>
        <v>0</v>
      </c>
    </row>
    <row r="9" spans="1:10" ht="15" customHeight="1" x14ac:dyDescent="0.35">
      <c r="A9" s="50" t="s">
        <v>96</v>
      </c>
      <c r="B9" s="119"/>
      <c r="C9" s="119"/>
      <c r="D9" s="119"/>
      <c r="E9" s="119"/>
      <c r="F9" s="119"/>
      <c r="G9" s="119"/>
      <c r="H9" s="46"/>
      <c r="I9" s="46"/>
      <c r="J9" s="74">
        <f t="shared" si="0"/>
        <v>0</v>
      </c>
    </row>
    <row r="10" spans="1:10" x14ac:dyDescent="0.35">
      <c r="A10" s="50" t="s">
        <v>97</v>
      </c>
      <c r="B10" s="119"/>
      <c r="C10" s="119"/>
      <c r="D10" s="119"/>
      <c r="E10" s="119"/>
      <c r="F10" s="119"/>
      <c r="G10" s="119"/>
      <c r="H10" s="46"/>
      <c r="I10" s="46"/>
      <c r="J10" s="74">
        <f t="shared" si="0"/>
        <v>0</v>
      </c>
    </row>
    <row r="11" spans="1:10" x14ac:dyDescent="0.35">
      <c r="A11" s="50" t="s">
        <v>98</v>
      </c>
      <c r="B11" s="119"/>
      <c r="C11" s="119"/>
      <c r="D11" s="119"/>
      <c r="E11" s="119"/>
      <c r="F11" s="119"/>
      <c r="G11" s="119"/>
      <c r="H11" s="46"/>
      <c r="I11" s="46"/>
      <c r="J11" s="74">
        <f t="shared" si="0"/>
        <v>0</v>
      </c>
    </row>
    <row r="12" spans="1:10" x14ac:dyDescent="0.35">
      <c r="A12" s="50"/>
      <c r="B12" s="119"/>
      <c r="C12" s="119"/>
      <c r="D12" s="119"/>
      <c r="E12" s="119"/>
      <c r="F12" s="119"/>
      <c r="G12" s="119"/>
      <c r="H12" s="46"/>
      <c r="I12" s="46"/>
      <c r="J12" s="74">
        <f t="shared" si="0"/>
        <v>0</v>
      </c>
    </row>
    <row r="13" spans="1:10" x14ac:dyDescent="0.35">
      <c r="A13" s="50"/>
      <c r="B13" s="119"/>
      <c r="C13" s="119"/>
      <c r="D13" s="119"/>
      <c r="E13" s="119"/>
      <c r="F13" s="119"/>
      <c r="G13" s="119"/>
      <c r="H13" s="46"/>
      <c r="I13" s="46"/>
      <c r="J13" s="74">
        <f t="shared" si="0"/>
        <v>0</v>
      </c>
    </row>
    <row r="14" spans="1:10" s="7" customFormat="1" ht="30" customHeight="1" thickBot="1" x14ac:dyDescent="0.4">
      <c r="A14" s="52" t="s">
        <v>49</v>
      </c>
      <c r="B14" s="128"/>
      <c r="C14" s="128"/>
      <c r="D14" s="128"/>
      <c r="E14" s="128"/>
      <c r="F14" s="128"/>
      <c r="G14" s="128"/>
      <c r="H14" s="117">
        <f>SUM(H6:H13)</f>
        <v>0</v>
      </c>
      <c r="I14" s="117">
        <f t="shared" ref="I14:J14" si="1">SUM(I6:I13)</f>
        <v>0</v>
      </c>
      <c r="J14" s="75">
        <f t="shared" si="1"/>
        <v>0</v>
      </c>
    </row>
  </sheetData>
  <mergeCells count="3">
    <mergeCell ref="A2:E2"/>
    <mergeCell ref="A1:J1"/>
    <mergeCell ref="A3:E3"/>
  </mergeCells>
  <hyperlinks>
    <hyperlink ref="A3:E3" location="'Budget Instructions'!A29" display="Link to Contractual Instructions" xr:uid="{0899C594-B88C-43CD-8B72-491D0AB10206}"/>
  </hyperlinks>
  <pageMargins left="0.7" right="0.7" top="0.75" bottom="0.75" header="0.3" footer="0.3"/>
  <pageSetup scale="43"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2D0F7-FA97-449B-AC26-B4BAF8D3C4FB}">
  <dimension ref="A1:H15"/>
  <sheetViews>
    <sheetView zoomScaleNormal="100" zoomScaleSheetLayoutView="80" workbookViewId="0">
      <selection activeCell="A6" sqref="A6:H11"/>
    </sheetView>
  </sheetViews>
  <sheetFormatPr defaultRowHeight="14.5" x14ac:dyDescent="0.35"/>
  <cols>
    <col min="1" max="1" width="28.81640625" customWidth="1"/>
    <col min="2" max="2" width="17.1796875" customWidth="1"/>
    <col min="3" max="3" width="14.54296875" customWidth="1"/>
    <col min="4" max="4" width="16.453125" customWidth="1"/>
    <col min="5" max="5" width="87.7265625" style="8" customWidth="1"/>
    <col min="6" max="6" width="38.36328125" style="45" customWidth="1"/>
    <col min="7" max="7" width="11.453125" style="45" hidden="1" customWidth="1"/>
    <col min="8" max="8" width="15.54296875" hidden="1" customWidth="1"/>
  </cols>
  <sheetData>
    <row r="1" spans="1:8" s="10" customFormat="1" ht="21" x14ac:dyDescent="0.5">
      <c r="A1" s="189" t="s">
        <v>34</v>
      </c>
      <c r="B1" s="190"/>
      <c r="C1" s="190"/>
      <c r="D1" s="190"/>
      <c r="E1" s="190"/>
      <c r="F1" s="190"/>
      <c r="G1" s="190"/>
      <c r="H1" s="190"/>
    </row>
    <row r="2" spans="1:8" s="10" customFormat="1" ht="84.65" customHeight="1" x14ac:dyDescent="0.5">
      <c r="A2" s="215" t="s">
        <v>680</v>
      </c>
      <c r="B2" s="216"/>
      <c r="C2" s="216"/>
      <c r="D2" s="216"/>
      <c r="E2" s="216"/>
      <c r="F2" s="216"/>
      <c r="G2" s="216"/>
      <c r="H2" s="217"/>
    </row>
    <row r="3" spans="1:8" s="10" customFormat="1" ht="21" x14ac:dyDescent="0.5">
      <c r="A3" s="186" t="s">
        <v>99</v>
      </c>
      <c r="B3" s="187"/>
      <c r="C3" s="187"/>
      <c r="D3" s="187"/>
      <c r="E3" s="187"/>
      <c r="F3" s="187"/>
      <c r="G3" s="187"/>
      <c r="H3" s="188"/>
    </row>
    <row r="4" spans="1:8" s="10" customFormat="1" ht="21.5" thickBot="1" x14ac:dyDescent="0.55000000000000004">
      <c r="A4" s="99"/>
      <c r="B4" s="100"/>
      <c r="C4" s="100"/>
      <c r="D4" s="100"/>
      <c r="E4" s="133"/>
      <c r="F4" s="135"/>
      <c r="G4" s="135"/>
      <c r="H4" s="134"/>
    </row>
    <row r="5" spans="1:8" s="9" customFormat="1" ht="54.65" customHeight="1" thickBot="1" x14ac:dyDescent="0.5">
      <c r="A5" s="104"/>
      <c r="B5" s="105" t="s">
        <v>25</v>
      </c>
      <c r="C5" s="105" t="s">
        <v>26</v>
      </c>
      <c r="D5" s="105" t="s">
        <v>27</v>
      </c>
      <c r="E5" s="218" t="s">
        <v>56</v>
      </c>
      <c r="F5" s="219"/>
      <c r="G5" s="219"/>
      <c r="H5" s="220"/>
    </row>
    <row r="6" spans="1:8" ht="184" customHeight="1" x14ac:dyDescent="0.45">
      <c r="A6" s="101"/>
      <c r="B6" s="102"/>
      <c r="C6" s="102"/>
      <c r="D6" s="103"/>
      <c r="E6" s="221"/>
      <c r="F6" s="222"/>
      <c r="G6" s="222"/>
      <c r="H6" s="223"/>
    </row>
    <row r="7" spans="1:8" ht="173.15" customHeight="1" x14ac:dyDescent="0.35">
      <c r="A7" s="60"/>
      <c r="B7" s="46"/>
      <c r="C7" s="46"/>
      <c r="D7" s="57"/>
      <c r="E7" s="211"/>
      <c r="F7" s="212"/>
      <c r="G7" s="212"/>
      <c r="H7" s="213"/>
    </row>
    <row r="8" spans="1:8" ht="18.5" x14ac:dyDescent="0.45">
      <c r="A8" s="76"/>
      <c r="B8" s="46"/>
      <c r="C8" s="46"/>
      <c r="D8" s="57"/>
      <c r="E8" s="209"/>
      <c r="F8" s="209"/>
      <c r="G8" s="209"/>
      <c r="H8" s="210"/>
    </row>
    <row r="9" spans="1:8" ht="132.65" customHeight="1" x14ac:dyDescent="0.35">
      <c r="A9" s="60"/>
      <c r="B9" s="46"/>
      <c r="C9" s="46"/>
      <c r="D9" s="57"/>
      <c r="E9" s="211"/>
      <c r="F9" s="212"/>
      <c r="G9" s="212"/>
      <c r="H9" s="213"/>
    </row>
    <row r="10" spans="1:8" ht="95.5" customHeight="1" x14ac:dyDescent="0.35">
      <c r="A10" s="60"/>
      <c r="B10" s="46"/>
      <c r="C10" s="46"/>
      <c r="D10" s="57"/>
      <c r="E10" s="211"/>
      <c r="F10" s="211"/>
      <c r="G10" s="211"/>
      <c r="H10" s="214"/>
    </row>
    <row r="11" spans="1:8" ht="132.65" customHeight="1" x14ac:dyDescent="0.35">
      <c r="A11" s="60"/>
      <c r="B11" s="46"/>
      <c r="C11" s="46"/>
      <c r="D11" s="57"/>
      <c r="E11" s="211"/>
      <c r="F11" s="211"/>
      <c r="G11" s="211"/>
      <c r="H11" s="214"/>
    </row>
    <row r="12" spans="1:8" ht="18.5" x14ac:dyDescent="0.45">
      <c r="A12" s="60" t="s">
        <v>100</v>
      </c>
      <c r="B12" s="46">
        <v>0</v>
      </c>
      <c r="C12" s="46">
        <v>0</v>
      </c>
      <c r="D12" s="57">
        <f t="shared" ref="D12:D13" si="0">B12+C12</f>
        <v>0</v>
      </c>
      <c r="E12" s="204"/>
      <c r="F12" s="204"/>
      <c r="G12" s="204"/>
      <c r="H12" s="205"/>
    </row>
    <row r="13" spans="1:8" ht="18.5" x14ac:dyDescent="0.45">
      <c r="A13" s="60" t="s">
        <v>100</v>
      </c>
      <c r="B13" s="46">
        <v>0</v>
      </c>
      <c r="C13" s="46">
        <v>0</v>
      </c>
      <c r="D13" s="57">
        <f t="shared" si="0"/>
        <v>0</v>
      </c>
      <c r="E13" s="204"/>
      <c r="F13" s="204"/>
      <c r="G13" s="204"/>
      <c r="H13" s="205"/>
    </row>
    <row r="14" spans="1:8" ht="18.5" x14ac:dyDescent="0.45">
      <c r="A14" s="60" t="s">
        <v>100</v>
      </c>
      <c r="B14" s="46">
        <v>0</v>
      </c>
      <c r="C14" s="46">
        <v>0</v>
      </c>
      <c r="D14" s="57">
        <f>B14+C14</f>
        <v>0</v>
      </c>
      <c r="E14" s="204"/>
      <c r="F14" s="204"/>
      <c r="G14" s="204"/>
      <c r="H14" s="205"/>
    </row>
    <row r="15" spans="1:8" s="3" customFormat="1" ht="31.4" customHeight="1" thickBot="1" x14ac:dyDescent="0.5">
      <c r="A15" s="61" t="s">
        <v>49</v>
      </c>
      <c r="B15" s="116">
        <f>SUM(B6:B14)</f>
        <v>0</v>
      </c>
      <c r="C15" s="116">
        <f>SUM(C6:C14)</f>
        <v>0</v>
      </c>
      <c r="D15" s="62">
        <f>SUM(D6:D14)</f>
        <v>0</v>
      </c>
      <c r="E15" s="206"/>
      <c r="F15" s="207"/>
      <c r="G15" s="207"/>
      <c r="H15" s="208"/>
    </row>
  </sheetData>
  <mergeCells count="14">
    <mergeCell ref="E7:H7"/>
    <mergeCell ref="A1:H1"/>
    <mergeCell ref="A2:H2"/>
    <mergeCell ref="A3:H3"/>
    <mergeCell ref="E5:H5"/>
    <mergeCell ref="E6:H6"/>
    <mergeCell ref="E14:H14"/>
    <mergeCell ref="E15:H15"/>
    <mergeCell ref="E8:H8"/>
    <mergeCell ref="E9:H9"/>
    <mergeCell ref="E10:H10"/>
    <mergeCell ref="E11:H11"/>
    <mergeCell ref="E12:H12"/>
    <mergeCell ref="E13:H13"/>
  </mergeCells>
  <hyperlinks>
    <hyperlink ref="A3:H3" location="'Budget Instructions'!A33" display="Link to Other Costs Instructions" xr:uid="{C4F1CD00-DAF5-4840-8A77-F08F444B64A8}"/>
  </hyperlinks>
  <pageMargins left="0.7" right="0.7" top="0.75" bottom="0.75" header="0.3" footer="0.3"/>
  <pageSetup scale="43"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9C0FC-19DA-4949-9E4B-B8EC818D6DAA}">
  <dimension ref="A1:E10"/>
  <sheetViews>
    <sheetView zoomScale="131" zoomScaleNormal="131" zoomScaleSheetLayoutView="110" workbookViewId="0">
      <selection activeCell="E14" sqref="E14"/>
    </sheetView>
  </sheetViews>
  <sheetFormatPr defaultRowHeight="14.5" x14ac:dyDescent="0.35"/>
  <cols>
    <col min="1" max="1" width="49.1796875" customWidth="1"/>
    <col min="2" max="3" width="14.81640625" bestFit="1" customWidth="1"/>
    <col min="4" max="4" width="13.1796875" bestFit="1" customWidth="1"/>
    <col min="5" max="5" width="23.26953125" customWidth="1"/>
  </cols>
  <sheetData>
    <row r="1" spans="1:5" x14ac:dyDescent="0.35">
      <c r="A1" s="224" t="s">
        <v>35</v>
      </c>
      <c r="B1" s="225"/>
      <c r="C1" s="225"/>
      <c r="D1" s="225"/>
      <c r="E1" s="226"/>
    </row>
    <row r="2" spans="1:5" x14ac:dyDescent="0.35">
      <c r="A2" s="88"/>
      <c r="B2" s="89"/>
      <c r="C2" s="89"/>
      <c r="D2" s="89"/>
      <c r="E2" s="92"/>
    </row>
    <row r="3" spans="1:5" ht="15.5" x14ac:dyDescent="0.35">
      <c r="A3" s="60" t="s">
        <v>101</v>
      </c>
      <c r="B3" s="45" t="s">
        <v>102</v>
      </c>
      <c r="C3" s="106"/>
      <c r="D3" s="106"/>
      <c r="E3" s="109"/>
    </row>
    <row r="4" spans="1:5" ht="30" customHeight="1" x14ac:dyDescent="0.35">
      <c r="A4" s="60" t="s">
        <v>103</v>
      </c>
      <c r="B4" s="108"/>
      <c r="C4" s="106"/>
      <c r="D4" s="106"/>
      <c r="E4" s="109"/>
    </row>
    <row r="5" spans="1:5" x14ac:dyDescent="0.35">
      <c r="A5" s="186" t="s">
        <v>104</v>
      </c>
      <c r="B5" s="187"/>
      <c r="C5" s="187"/>
      <c r="D5" s="187"/>
      <c r="E5" s="198"/>
    </row>
    <row r="6" spans="1:5" ht="65.150000000000006" customHeight="1" x14ac:dyDescent="0.35">
      <c r="A6" s="228" t="s">
        <v>678</v>
      </c>
      <c r="B6" s="229"/>
      <c r="C6" s="229"/>
      <c r="D6" s="229"/>
      <c r="E6" s="230"/>
    </row>
    <row r="7" spans="1:5" s="2" customFormat="1" ht="47.5" customHeight="1" thickBot="1" x14ac:dyDescent="0.5">
      <c r="A7" s="160" t="s">
        <v>681</v>
      </c>
      <c r="B7" s="161"/>
      <c r="C7" s="161"/>
      <c r="D7" s="161"/>
      <c r="E7" s="227"/>
    </row>
    <row r="8" spans="1:5" ht="18.5" x14ac:dyDescent="0.45">
      <c r="A8" s="107"/>
      <c r="B8" s="44" t="s">
        <v>25</v>
      </c>
      <c r="C8" s="44" t="s">
        <v>26</v>
      </c>
      <c r="D8" s="106"/>
      <c r="E8" s="109"/>
    </row>
    <row r="9" spans="1:5" ht="18.5" x14ac:dyDescent="0.45">
      <c r="A9" s="79" t="s">
        <v>105</v>
      </c>
      <c r="B9" s="118"/>
      <c r="C9" s="118"/>
      <c r="D9" s="33" t="s">
        <v>682</v>
      </c>
      <c r="E9" s="110" t="s">
        <v>683</v>
      </c>
    </row>
    <row r="10" spans="1:5" ht="15" thickBot="1" x14ac:dyDescent="0.4">
      <c r="A10" s="111"/>
      <c r="B10" s="112"/>
      <c r="C10" s="112"/>
      <c r="D10" s="112"/>
      <c r="E10" s="113"/>
    </row>
  </sheetData>
  <mergeCells count="4">
    <mergeCell ref="A1:E1"/>
    <mergeCell ref="A5:E5"/>
    <mergeCell ref="A7:E7"/>
    <mergeCell ref="A6:E6"/>
  </mergeCells>
  <hyperlinks>
    <hyperlink ref="A5:E5" location="'Budget Instructions'!A53" display="Link to Indirect Costs Instructions" xr:uid="{6452B4F9-2272-487E-929D-4276C905D1A6}"/>
  </hyperlinks>
  <pageMargins left="0.7" right="0.7" top="0.75" bottom="0.75" header="0.3" footer="0.3"/>
  <pageSetup scale="7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3EBDF-9973-4301-B63F-450338E6EA89}">
  <dimension ref="A2:R15"/>
  <sheetViews>
    <sheetView zoomScaleNormal="100" zoomScaleSheetLayoutView="80" workbookViewId="0">
      <selection activeCell="D5" sqref="D5"/>
    </sheetView>
  </sheetViews>
  <sheetFormatPr defaultColWidth="9.1796875" defaultRowHeight="14.5" x14ac:dyDescent="0.35"/>
  <cols>
    <col min="2" max="2" width="9.81640625" customWidth="1"/>
    <col min="3" max="3" width="32.54296875" customWidth="1"/>
    <col min="4" max="4" width="12.54296875" bestFit="1" customWidth="1"/>
    <col min="5" max="6" width="2.1796875" customWidth="1"/>
    <col min="10" max="10" width="27.54296875" customWidth="1"/>
    <col min="11" max="11" width="28.1796875" customWidth="1"/>
    <col min="12" max="12" width="12.54296875" bestFit="1" customWidth="1"/>
    <col min="13" max="13" width="2.1796875" customWidth="1"/>
    <col min="14" max="14" width="2" customWidth="1"/>
    <col min="18" max="18" width="26.1796875" customWidth="1"/>
  </cols>
  <sheetData>
    <row r="2" spans="1:18" ht="15" thickBot="1" x14ac:dyDescent="0.4">
      <c r="C2" s="15" t="s">
        <v>106</v>
      </c>
      <c r="D2" s="32">
        <v>100000</v>
      </c>
    </row>
    <row r="3" spans="1:18" x14ac:dyDescent="0.35">
      <c r="C3" s="31" t="s">
        <v>107</v>
      </c>
      <c r="D3" s="236" t="s">
        <v>108</v>
      </c>
      <c r="E3" s="236"/>
      <c r="F3" s="236"/>
      <c r="G3" s="236"/>
      <c r="H3" s="236"/>
      <c r="I3" s="236"/>
      <c r="J3" s="237"/>
      <c r="K3" s="31" t="s">
        <v>109</v>
      </c>
      <c r="L3" s="236" t="s">
        <v>110</v>
      </c>
      <c r="M3" s="236"/>
      <c r="N3" s="236"/>
      <c r="O3" s="236"/>
      <c r="P3" s="236"/>
      <c r="Q3" s="236"/>
      <c r="R3" s="237"/>
    </row>
    <row r="4" spans="1:18" x14ac:dyDescent="0.35">
      <c r="C4" s="25"/>
      <c r="D4" s="234" t="s">
        <v>111</v>
      </c>
      <c r="E4" s="234"/>
      <c r="F4" s="234"/>
      <c r="G4" s="234"/>
      <c r="H4" s="234"/>
      <c r="I4" s="234"/>
      <c r="J4" s="238"/>
      <c r="K4" s="30"/>
      <c r="L4" s="234" t="s">
        <v>112</v>
      </c>
      <c r="M4" s="234"/>
      <c r="N4" s="234"/>
      <c r="O4" s="234"/>
      <c r="P4" s="234"/>
      <c r="Q4" s="234"/>
      <c r="R4" s="238"/>
    </row>
    <row r="5" spans="1:18" x14ac:dyDescent="0.35">
      <c r="C5" s="25" t="s">
        <v>113</v>
      </c>
      <c r="D5" s="29">
        <v>209</v>
      </c>
      <c r="G5" s="233" t="s">
        <v>114</v>
      </c>
      <c r="H5" s="233"/>
      <c r="I5" s="233"/>
      <c r="J5" s="235"/>
      <c r="K5" s="25" t="s">
        <v>115</v>
      </c>
      <c r="L5" s="29">
        <v>45</v>
      </c>
      <c r="O5" s="233" t="s">
        <v>116</v>
      </c>
      <c r="P5" s="233"/>
      <c r="Q5" s="233"/>
      <c r="R5" s="235"/>
    </row>
    <row r="6" spans="1:18" x14ac:dyDescent="0.35">
      <c r="C6" s="25" t="s">
        <v>117</v>
      </c>
      <c r="D6" s="28">
        <f>D2</f>
        <v>100000</v>
      </c>
      <c r="E6" t="s">
        <v>118</v>
      </c>
      <c r="F6">
        <v>3</v>
      </c>
      <c r="J6" s="23"/>
      <c r="K6" s="25" t="s">
        <v>119</v>
      </c>
      <c r="L6" s="27">
        <f>D2</f>
        <v>100000</v>
      </c>
      <c r="M6" t="s">
        <v>118</v>
      </c>
      <c r="N6">
        <v>9</v>
      </c>
      <c r="R6" s="23"/>
    </row>
    <row r="7" spans="1:18" x14ac:dyDescent="0.35">
      <c r="C7" s="25" t="s">
        <v>120</v>
      </c>
      <c r="D7" s="26">
        <f>D2/F6</f>
        <v>33333.333333333336</v>
      </c>
      <c r="J7" s="23"/>
      <c r="K7" s="25" t="s">
        <v>120</v>
      </c>
      <c r="L7" s="24">
        <f>L6/N6</f>
        <v>11111.111111111111</v>
      </c>
      <c r="R7" s="23"/>
    </row>
    <row r="8" spans="1:18" ht="15" thickBot="1" x14ac:dyDescent="0.4">
      <c r="C8" s="21" t="s">
        <v>121</v>
      </c>
      <c r="D8" s="22">
        <f>SUM(D6:D7)</f>
        <v>133333.33333333334</v>
      </c>
      <c r="E8" s="19"/>
      <c r="F8" s="19"/>
      <c r="G8" s="19"/>
      <c r="H8" s="19"/>
      <c r="I8" s="19"/>
      <c r="J8" s="18"/>
      <c r="K8" s="21" t="s">
        <v>122</v>
      </c>
      <c r="L8" s="20">
        <f>SUM(L6:L7)</f>
        <v>111111.11111111111</v>
      </c>
      <c r="M8" s="19"/>
      <c r="N8" s="19"/>
      <c r="O8" s="19"/>
      <c r="P8" s="19"/>
      <c r="Q8" s="19"/>
      <c r="R8" s="18"/>
    </row>
    <row r="10" spans="1:18" x14ac:dyDescent="0.35">
      <c r="A10" s="231" t="s">
        <v>123</v>
      </c>
      <c r="B10" s="231"/>
      <c r="C10" s="232" t="s">
        <v>124</v>
      </c>
      <c r="D10" s="232"/>
      <c r="E10" s="232"/>
      <c r="F10" s="232"/>
      <c r="G10" s="232"/>
      <c r="H10" s="232"/>
      <c r="I10" s="232"/>
      <c r="J10" s="232"/>
      <c r="K10" s="232"/>
      <c r="L10" s="232"/>
      <c r="M10" s="232"/>
      <c r="N10" s="232"/>
      <c r="O10" s="232"/>
      <c r="P10" s="232"/>
      <c r="Q10" s="232"/>
      <c r="R10" s="232"/>
    </row>
    <row r="11" spans="1:18" x14ac:dyDescent="0.35">
      <c r="A11" s="5" t="s">
        <v>125</v>
      </c>
      <c r="B11" s="5"/>
      <c r="C11" s="233" t="s">
        <v>126</v>
      </c>
      <c r="D11" s="233"/>
      <c r="E11" s="233"/>
      <c r="F11" s="233"/>
      <c r="G11" s="233"/>
      <c r="H11" s="233"/>
      <c r="I11" s="233"/>
      <c r="J11" s="233"/>
      <c r="K11" s="233"/>
      <c r="L11" s="233"/>
      <c r="M11" s="233"/>
      <c r="N11" s="233"/>
      <c r="O11" s="233"/>
      <c r="P11" s="233"/>
      <c r="Q11" s="233"/>
      <c r="R11" s="233"/>
    </row>
    <row r="13" spans="1:18" x14ac:dyDescent="0.35">
      <c r="C13" s="15" t="s">
        <v>127</v>
      </c>
      <c r="D13" s="17">
        <f>SUM(D5,L5)</f>
        <v>254</v>
      </c>
      <c r="G13" s="234" t="s">
        <v>128</v>
      </c>
      <c r="H13" s="234"/>
      <c r="I13" s="234"/>
      <c r="J13" s="234"/>
      <c r="K13" s="234"/>
    </row>
    <row r="14" spans="1:18" x14ac:dyDescent="0.35">
      <c r="C14" s="15" t="s">
        <v>129</v>
      </c>
      <c r="D14" s="16">
        <f>((D5/D13)*D7)+((L5/D13)*L7)</f>
        <v>29396.325459317588</v>
      </c>
    </row>
    <row r="15" spans="1:18" x14ac:dyDescent="0.35">
      <c r="C15" s="15" t="s">
        <v>122</v>
      </c>
      <c r="D15" s="14">
        <f>D2+D14</f>
        <v>129396.3254593176</v>
      </c>
    </row>
  </sheetData>
  <sheetProtection algorithmName="SHA-512" hashValue="TQEo3jROH+KVXnUS261Z0M7ZVaKW6CKcZ1JSZB5mXOPjYLOuJQxGXluaaEeuhrR9gmH8j33Ch76w1J2BW8PVnQ==" saltValue="zwpG++N49tmvYVxTqsD35w==" spinCount="100000" sheet="1" objects="1" scenarios="1" selectLockedCells="1"/>
  <mergeCells count="10">
    <mergeCell ref="D3:J3"/>
    <mergeCell ref="D4:J4"/>
    <mergeCell ref="L3:R3"/>
    <mergeCell ref="L4:R4"/>
    <mergeCell ref="A10:B10"/>
    <mergeCell ref="C10:R10"/>
    <mergeCell ref="C11:R11"/>
    <mergeCell ref="G13:K13"/>
    <mergeCell ref="G5:J5"/>
    <mergeCell ref="O5:R5"/>
  </mergeCells>
  <pageMargins left="0.7" right="0.7" top="0.75" bottom="0.75" header="0.3" footer="0.3"/>
  <pageSetup scale="4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96A97-CFD8-4346-91A6-3F7DB7489E93}">
  <dimension ref="A1:G260"/>
  <sheetViews>
    <sheetView view="pageBreakPreview" zoomScale="90" zoomScaleNormal="100" zoomScaleSheetLayoutView="90" workbookViewId="0">
      <selection activeCell="A55" sqref="A55:F56"/>
    </sheetView>
  </sheetViews>
  <sheetFormatPr defaultRowHeight="14.5" x14ac:dyDescent="0.35"/>
  <cols>
    <col min="4" max="4" width="19.1796875" bestFit="1" customWidth="1"/>
    <col min="5" max="5" width="12.1796875" customWidth="1"/>
  </cols>
  <sheetData>
    <row r="1" spans="1:7" ht="70" customHeight="1" x14ac:dyDescent="0.35">
      <c r="A1" s="239" t="s">
        <v>130</v>
      </c>
      <c r="B1" s="240"/>
      <c r="C1" s="240"/>
      <c r="D1" s="240"/>
      <c r="E1" s="80" t="s">
        <v>131</v>
      </c>
      <c r="F1" s="77"/>
      <c r="G1" s="78"/>
    </row>
    <row r="2" spans="1:7" x14ac:dyDescent="0.35">
      <c r="A2" s="241" t="s">
        <v>132</v>
      </c>
      <c r="B2" s="242"/>
      <c r="C2" s="242"/>
      <c r="D2" s="242"/>
      <c r="E2" s="11"/>
      <c r="F2" s="45"/>
      <c r="G2" s="51"/>
    </row>
    <row r="3" spans="1:7" ht="39.5" x14ac:dyDescent="0.35">
      <c r="A3" s="81" t="s">
        <v>133</v>
      </c>
      <c r="B3" s="12" t="s">
        <v>134</v>
      </c>
      <c r="C3" s="12" t="s">
        <v>135</v>
      </c>
      <c r="D3" s="12" t="s">
        <v>136</v>
      </c>
      <c r="E3" s="13" t="s">
        <v>137</v>
      </c>
      <c r="F3" s="45"/>
      <c r="G3" s="51"/>
    </row>
    <row r="4" spans="1:7" x14ac:dyDescent="0.35">
      <c r="A4" s="68">
        <v>48</v>
      </c>
      <c r="B4" s="45" t="s">
        <v>138</v>
      </c>
      <c r="C4" s="45" t="s">
        <v>139</v>
      </c>
      <c r="D4" s="45" t="s">
        <v>140</v>
      </c>
      <c r="E4" s="45">
        <v>19.3</v>
      </c>
      <c r="F4" s="45"/>
      <c r="G4" s="51"/>
    </row>
    <row r="5" spans="1:7" x14ac:dyDescent="0.35">
      <c r="A5" s="68">
        <v>48</v>
      </c>
      <c r="B5" s="45" t="s">
        <v>141</v>
      </c>
      <c r="C5" s="45" t="s">
        <v>139</v>
      </c>
      <c r="D5" s="45" t="s">
        <v>142</v>
      </c>
      <c r="E5" s="45">
        <v>12.2</v>
      </c>
      <c r="F5" s="45"/>
      <c r="G5" s="51"/>
    </row>
    <row r="6" spans="1:7" x14ac:dyDescent="0.35">
      <c r="A6" s="68">
        <v>48</v>
      </c>
      <c r="B6" s="45" t="s">
        <v>143</v>
      </c>
      <c r="C6" s="45" t="s">
        <v>139</v>
      </c>
      <c r="D6" s="45" t="s">
        <v>144</v>
      </c>
      <c r="E6" s="45">
        <v>15.9</v>
      </c>
      <c r="F6" s="45"/>
      <c r="G6" s="51"/>
    </row>
    <row r="7" spans="1:7" x14ac:dyDescent="0.35">
      <c r="A7" s="68">
        <v>48</v>
      </c>
      <c r="B7" s="45" t="s">
        <v>145</v>
      </c>
      <c r="C7" s="45" t="s">
        <v>139</v>
      </c>
      <c r="D7" s="45" t="s">
        <v>146</v>
      </c>
      <c r="E7" s="45">
        <v>17.399999999999999</v>
      </c>
      <c r="F7" s="45"/>
      <c r="G7" s="51"/>
    </row>
    <row r="8" spans="1:7" x14ac:dyDescent="0.35">
      <c r="A8" s="68">
        <v>48</v>
      </c>
      <c r="B8" s="45" t="s">
        <v>147</v>
      </c>
      <c r="C8" s="45" t="s">
        <v>139</v>
      </c>
      <c r="D8" s="45" t="s">
        <v>148</v>
      </c>
      <c r="E8" s="45">
        <v>9</v>
      </c>
      <c r="F8" s="45"/>
      <c r="G8" s="51"/>
    </row>
    <row r="9" spans="1:7" x14ac:dyDescent="0.35">
      <c r="A9" s="68">
        <v>48</v>
      </c>
      <c r="B9" s="45" t="s">
        <v>149</v>
      </c>
      <c r="C9" s="45" t="s">
        <v>139</v>
      </c>
      <c r="D9" s="45" t="s">
        <v>150</v>
      </c>
      <c r="E9" s="45">
        <v>10.199999999999999</v>
      </c>
      <c r="F9" s="45"/>
      <c r="G9" s="51"/>
    </row>
    <row r="10" spans="1:7" x14ac:dyDescent="0.35">
      <c r="A10" s="68">
        <v>48</v>
      </c>
      <c r="B10" s="45" t="s">
        <v>151</v>
      </c>
      <c r="C10" s="45" t="s">
        <v>139</v>
      </c>
      <c r="D10" s="45" t="s">
        <v>152</v>
      </c>
      <c r="E10" s="45">
        <v>16.2</v>
      </c>
      <c r="F10" s="45"/>
      <c r="G10" s="51"/>
    </row>
    <row r="11" spans="1:7" x14ac:dyDescent="0.35">
      <c r="A11" s="68">
        <v>48</v>
      </c>
      <c r="B11" s="45" t="s">
        <v>153</v>
      </c>
      <c r="C11" s="45" t="s">
        <v>139</v>
      </c>
      <c r="D11" s="45" t="s">
        <v>154</v>
      </c>
      <c r="E11" s="45">
        <v>15</v>
      </c>
      <c r="F11" s="45"/>
      <c r="G11" s="51"/>
    </row>
    <row r="12" spans="1:7" x14ac:dyDescent="0.35">
      <c r="A12" s="68">
        <v>48</v>
      </c>
      <c r="B12" s="45" t="s">
        <v>155</v>
      </c>
      <c r="C12" s="45" t="s">
        <v>139</v>
      </c>
      <c r="D12" s="45" t="s">
        <v>156</v>
      </c>
      <c r="E12" s="45">
        <v>16.3</v>
      </c>
      <c r="F12" s="45"/>
      <c r="G12" s="51"/>
    </row>
    <row r="13" spans="1:7" x14ac:dyDescent="0.35">
      <c r="A13" s="68">
        <v>48</v>
      </c>
      <c r="B13" s="45" t="s">
        <v>157</v>
      </c>
      <c r="C13" s="45" t="s">
        <v>139</v>
      </c>
      <c r="D13" s="45" t="s">
        <v>158</v>
      </c>
      <c r="E13" s="45">
        <v>11.7</v>
      </c>
      <c r="F13" s="45"/>
      <c r="G13" s="51"/>
    </row>
    <row r="14" spans="1:7" x14ac:dyDescent="0.35">
      <c r="A14" s="68">
        <v>48</v>
      </c>
      <c r="B14" s="45" t="s">
        <v>159</v>
      </c>
      <c r="C14" s="45" t="s">
        <v>139</v>
      </c>
      <c r="D14" s="45" t="s">
        <v>160</v>
      </c>
      <c r="E14" s="45">
        <v>12.3</v>
      </c>
      <c r="F14" s="45"/>
      <c r="G14" s="51"/>
    </row>
    <row r="15" spans="1:7" x14ac:dyDescent="0.35">
      <c r="A15" s="68">
        <v>48</v>
      </c>
      <c r="B15" s="45" t="s">
        <v>161</v>
      </c>
      <c r="C15" s="45" t="s">
        <v>139</v>
      </c>
      <c r="D15" s="45" t="s">
        <v>162</v>
      </c>
      <c r="E15" s="45">
        <v>13.9</v>
      </c>
      <c r="F15" s="45"/>
      <c r="G15" s="51"/>
    </row>
    <row r="16" spans="1:7" x14ac:dyDescent="0.35">
      <c r="A16" s="68">
        <v>48</v>
      </c>
      <c r="B16" s="45" t="s">
        <v>163</v>
      </c>
      <c r="C16" s="45" t="s">
        <v>139</v>
      </c>
      <c r="D16" s="45" t="s">
        <v>164</v>
      </c>
      <c r="E16" s="45">
        <v>28.7</v>
      </c>
      <c r="F16" s="45"/>
      <c r="G16" s="51"/>
    </row>
    <row r="17" spans="1:7" x14ac:dyDescent="0.35">
      <c r="A17" s="68">
        <v>48</v>
      </c>
      <c r="B17" s="45" t="s">
        <v>165</v>
      </c>
      <c r="C17" s="45" t="s">
        <v>139</v>
      </c>
      <c r="D17" s="45" t="s">
        <v>166</v>
      </c>
      <c r="E17" s="45">
        <v>14.2</v>
      </c>
      <c r="F17" s="45"/>
      <c r="G17" s="51"/>
    </row>
    <row r="18" spans="1:7" x14ac:dyDescent="0.35">
      <c r="A18" s="68">
        <v>48</v>
      </c>
      <c r="B18" s="45" t="s">
        <v>167</v>
      </c>
      <c r="C18" s="45" t="s">
        <v>139</v>
      </c>
      <c r="D18" s="45" t="s">
        <v>168</v>
      </c>
      <c r="E18" s="45">
        <v>15.6</v>
      </c>
      <c r="F18" s="45"/>
      <c r="G18" s="51"/>
    </row>
    <row r="19" spans="1:7" x14ac:dyDescent="0.35">
      <c r="A19" s="68">
        <v>48</v>
      </c>
      <c r="B19" s="45" t="s">
        <v>169</v>
      </c>
      <c r="C19" s="45" t="s">
        <v>139</v>
      </c>
      <c r="D19" s="45" t="s">
        <v>170</v>
      </c>
      <c r="E19" s="45">
        <v>8.4</v>
      </c>
      <c r="F19" s="45"/>
      <c r="G19" s="51"/>
    </row>
    <row r="20" spans="1:7" x14ac:dyDescent="0.35">
      <c r="A20" s="68">
        <v>48</v>
      </c>
      <c r="B20" s="45" t="s">
        <v>171</v>
      </c>
      <c r="C20" s="45" t="s">
        <v>139</v>
      </c>
      <c r="D20" s="45" t="s">
        <v>172</v>
      </c>
      <c r="E20" s="45">
        <v>11.5</v>
      </c>
      <c r="F20" s="45"/>
      <c r="G20" s="51"/>
    </row>
    <row r="21" spans="1:7" x14ac:dyDescent="0.35">
      <c r="A21" s="68">
        <v>48</v>
      </c>
      <c r="B21" s="45" t="s">
        <v>173</v>
      </c>
      <c r="C21" s="45" t="s">
        <v>139</v>
      </c>
      <c r="D21" s="45" t="s">
        <v>174</v>
      </c>
      <c r="E21" s="45">
        <v>12.4</v>
      </c>
      <c r="F21" s="45"/>
      <c r="G21" s="51"/>
    </row>
    <row r="22" spans="1:7" x14ac:dyDescent="0.35">
      <c r="A22" s="68">
        <v>48</v>
      </c>
      <c r="B22" s="45" t="s">
        <v>175</v>
      </c>
      <c r="C22" s="45" t="s">
        <v>139</v>
      </c>
      <c r="D22" s="45" t="s">
        <v>176</v>
      </c>
      <c r="E22" s="45">
        <v>18.8</v>
      </c>
      <c r="F22" s="45"/>
      <c r="G22" s="51"/>
    </row>
    <row r="23" spans="1:7" x14ac:dyDescent="0.35">
      <c r="A23" s="68">
        <v>48</v>
      </c>
      <c r="B23" s="45" t="s">
        <v>177</v>
      </c>
      <c r="C23" s="45" t="s">
        <v>139</v>
      </c>
      <c r="D23" s="45" t="s">
        <v>178</v>
      </c>
      <c r="E23" s="45">
        <v>10.1</v>
      </c>
      <c r="F23" s="45"/>
      <c r="G23" s="51"/>
    </row>
    <row r="24" spans="1:7" x14ac:dyDescent="0.35">
      <c r="A24" s="68">
        <v>48</v>
      </c>
      <c r="B24" s="45" t="s">
        <v>179</v>
      </c>
      <c r="C24" s="45" t="s">
        <v>139</v>
      </c>
      <c r="D24" s="45" t="s">
        <v>180</v>
      </c>
      <c r="E24" s="45">
        <v>22.2</v>
      </c>
      <c r="F24" s="45"/>
      <c r="G24" s="51"/>
    </row>
    <row r="25" spans="1:7" x14ac:dyDescent="0.35">
      <c r="A25" s="68">
        <v>48</v>
      </c>
      <c r="B25" s="45" t="s">
        <v>181</v>
      </c>
      <c r="C25" s="45" t="s">
        <v>139</v>
      </c>
      <c r="D25" s="45" t="s">
        <v>182</v>
      </c>
      <c r="E25" s="45">
        <v>14</v>
      </c>
      <c r="F25" s="45"/>
      <c r="G25" s="51"/>
    </row>
    <row r="26" spans="1:7" x14ac:dyDescent="0.35">
      <c r="A26" s="68">
        <v>48</v>
      </c>
      <c r="B26" s="45" t="s">
        <v>183</v>
      </c>
      <c r="C26" s="45" t="s">
        <v>139</v>
      </c>
      <c r="D26" s="45" t="s">
        <v>184</v>
      </c>
      <c r="E26" s="45">
        <v>15.4</v>
      </c>
      <c r="F26" s="45"/>
      <c r="G26" s="51"/>
    </row>
    <row r="27" spans="1:7" x14ac:dyDescent="0.35">
      <c r="A27" s="68">
        <v>48</v>
      </c>
      <c r="B27" s="45" t="s">
        <v>185</v>
      </c>
      <c r="C27" s="45" t="s">
        <v>139</v>
      </c>
      <c r="D27" s="45" t="s">
        <v>186</v>
      </c>
      <c r="E27" s="45">
        <v>28</v>
      </c>
      <c r="F27" s="45"/>
      <c r="G27" s="51"/>
    </row>
    <row r="28" spans="1:7" x14ac:dyDescent="0.35">
      <c r="A28" s="68">
        <v>48</v>
      </c>
      <c r="B28" s="45" t="s">
        <v>187</v>
      </c>
      <c r="C28" s="45" t="s">
        <v>139</v>
      </c>
      <c r="D28" s="45" t="s">
        <v>188</v>
      </c>
      <c r="E28" s="45">
        <v>17.399999999999999</v>
      </c>
      <c r="F28" s="45"/>
      <c r="G28" s="51"/>
    </row>
    <row r="29" spans="1:7" x14ac:dyDescent="0.35">
      <c r="A29" s="68">
        <v>48</v>
      </c>
      <c r="B29" s="45" t="s">
        <v>189</v>
      </c>
      <c r="C29" s="45" t="s">
        <v>139</v>
      </c>
      <c r="D29" s="45" t="s">
        <v>190</v>
      </c>
      <c r="E29" s="45">
        <v>15.4</v>
      </c>
      <c r="F29" s="45"/>
      <c r="G29" s="51"/>
    </row>
    <row r="30" spans="1:7" x14ac:dyDescent="0.35">
      <c r="A30" s="68">
        <v>48</v>
      </c>
      <c r="B30" s="45" t="s">
        <v>191</v>
      </c>
      <c r="C30" s="45" t="s">
        <v>139</v>
      </c>
      <c r="D30" s="45" t="s">
        <v>192</v>
      </c>
      <c r="E30" s="45">
        <v>9</v>
      </c>
      <c r="F30" s="45"/>
      <c r="G30" s="51"/>
    </row>
    <row r="31" spans="1:7" x14ac:dyDescent="0.35">
      <c r="A31" s="68">
        <v>48</v>
      </c>
      <c r="B31" s="45" t="s">
        <v>193</v>
      </c>
      <c r="C31" s="45" t="s">
        <v>139</v>
      </c>
      <c r="D31" s="45" t="s">
        <v>194</v>
      </c>
      <c r="E31" s="45">
        <v>14.5</v>
      </c>
      <c r="F31" s="45"/>
      <c r="G31" s="51"/>
    </row>
    <row r="32" spans="1:7" x14ac:dyDescent="0.35">
      <c r="A32" s="68">
        <v>48</v>
      </c>
      <c r="B32" s="45" t="s">
        <v>195</v>
      </c>
      <c r="C32" s="45" t="s">
        <v>139</v>
      </c>
      <c r="D32" s="45" t="s">
        <v>196</v>
      </c>
      <c r="E32" s="45">
        <v>15.9</v>
      </c>
      <c r="F32" s="45"/>
      <c r="G32" s="51"/>
    </row>
    <row r="33" spans="1:7" x14ac:dyDescent="0.35">
      <c r="A33" s="68">
        <v>48</v>
      </c>
      <c r="B33" s="45" t="s">
        <v>197</v>
      </c>
      <c r="C33" s="45" t="s">
        <v>139</v>
      </c>
      <c r="D33" s="45" t="s">
        <v>198</v>
      </c>
      <c r="E33" s="45">
        <v>13.7</v>
      </c>
      <c r="F33" s="45"/>
      <c r="G33" s="51"/>
    </row>
    <row r="34" spans="1:7" x14ac:dyDescent="0.35">
      <c r="A34" s="68">
        <v>48</v>
      </c>
      <c r="B34" s="45" t="s">
        <v>199</v>
      </c>
      <c r="C34" s="45" t="s">
        <v>139</v>
      </c>
      <c r="D34" s="45" t="s">
        <v>200</v>
      </c>
      <c r="E34" s="45">
        <v>22.6</v>
      </c>
      <c r="F34" s="45"/>
      <c r="G34" s="51"/>
    </row>
    <row r="35" spans="1:7" x14ac:dyDescent="0.35">
      <c r="A35" s="68">
        <v>48</v>
      </c>
      <c r="B35" s="45" t="s">
        <v>201</v>
      </c>
      <c r="C35" s="45" t="s">
        <v>139</v>
      </c>
      <c r="D35" s="45" t="s">
        <v>202</v>
      </c>
      <c r="E35" s="45">
        <v>18.100000000000001</v>
      </c>
      <c r="F35" s="45"/>
      <c r="G35" s="51"/>
    </row>
    <row r="36" spans="1:7" x14ac:dyDescent="0.35">
      <c r="A36" s="68">
        <v>48</v>
      </c>
      <c r="B36" s="45" t="s">
        <v>203</v>
      </c>
      <c r="C36" s="45" t="s">
        <v>139</v>
      </c>
      <c r="D36" s="45" t="s">
        <v>204</v>
      </c>
      <c r="E36" s="45">
        <v>8.6</v>
      </c>
      <c r="F36" s="45"/>
      <c r="G36" s="51"/>
    </row>
    <row r="37" spans="1:7" x14ac:dyDescent="0.35">
      <c r="A37" s="68">
        <v>48</v>
      </c>
      <c r="B37" s="45" t="s">
        <v>205</v>
      </c>
      <c r="C37" s="45" t="s">
        <v>139</v>
      </c>
      <c r="D37" s="45" t="s">
        <v>206</v>
      </c>
      <c r="E37" s="45">
        <v>17.399999999999999</v>
      </c>
      <c r="F37" s="45"/>
      <c r="G37" s="51"/>
    </row>
    <row r="38" spans="1:7" x14ac:dyDescent="0.35">
      <c r="A38" s="68">
        <v>48</v>
      </c>
      <c r="B38" s="45" t="s">
        <v>207</v>
      </c>
      <c r="C38" s="45" t="s">
        <v>139</v>
      </c>
      <c r="D38" s="45" t="s">
        <v>208</v>
      </c>
      <c r="E38" s="45">
        <v>16.7</v>
      </c>
      <c r="F38" s="45"/>
      <c r="G38" s="51"/>
    </row>
    <row r="39" spans="1:7" x14ac:dyDescent="0.35">
      <c r="A39" s="68">
        <v>48</v>
      </c>
      <c r="B39" s="45" t="s">
        <v>209</v>
      </c>
      <c r="C39" s="45" t="s">
        <v>139</v>
      </c>
      <c r="D39" s="45" t="s">
        <v>210</v>
      </c>
      <c r="E39" s="45">
        <v>8.3000000000000007</v>
      </c>
      <c r="F39" s="45"/>
      <c r="G39" s="51"/>
    </row>
    <row r="40" spans="1:7" x14ac:dyDescent="0.35">
      <c r="A40" s="68">
        <v>48</v>
      </c>
      <c r="B40" s="45" t="s">
        <v>211</v>
      </c>
      <c r="C40" s="45" t="s">
        <v>139</v>
      </c>
      <c r="D40" s="45" t="s">
        <v>212</v>
      </c>
      <c r="E40" s="45">
        <v>16.8</v>
      </c>
      <c r="F40" s="45"/>
      <c r="G40" s="51"/>
    </row>
    <row r="41" spans="1:7" x14ac:dyDescent="0.35">
      <c r="A41" s="68">
        <v>48</v>
      </c>
      <c r="B41" s="45" t="s">
        <v>213</v>
      </c>
      <c r="C41" s="45" t="s">
        <v>139</v>
      </c>
      <c r="D41" s="45" t="s">
        <v>214</v>
      </c>
      <c r="E41" s="45">
        <v>20</v>
      </c>
      <c r="F41" s="45"/>
      <c r="G41" s="51"/>
    </row>
    <row r="42" spans="1:7" x14ac:dyDescent="0.35">
      <c r="A42" s="68">
        <v>48</v>
      </c>
      <c r="B42" s="45" t="s">
        <v>215</v>
      </c>
      <c r="C42" s="45" t="s">
        <v>139</v>
      </c>
      <c r="D42" s="45" t="s">
        <v>216</v>
      </c>
      <c r="E42" s="45">
        <v>10.7</v>
      </c>
      <c r="F42" s="45"/>
      <c r="G42" s="51"/>
    </row>
    <row r="43" spans="1:7" x14ac:dyDescent="0.35">
      <c r="A43" s="68">
        <v>48</v>
      </c>
      <c r="B43" s="45" t="s">
        <v>217</v>
      </c>
      <c r="C43" s="45" t="s">
        <v>139</v>
      </c>
      <c r="D43" s="45" t="s">
        <v>218</v>
      </c>
      <c r="E43" s="45">
        <v>26.3</v>
      </c>
      <c r="F43" s="45"/>
      <c r="G43" s="51"/>
    </row>
    <row r="44" spans="1:7" x14ac:dyDescent="0.35">
      <c r="A44" s="68">
        <v>48</v>
      </c>
      <c r="B44" s="45" t="s">
        <v>219</v>
      </c>
      <c r="C44" s="45" t="s">
        <v>139</v>
      </c>
      <c r="D44" s="45" t="s">
        <v>220</v>
      </c>
      <c r="E44" s="45">
        <v>15.4</v>
      </c>
      <c r="F44" s="45"/>
      <c r="G44" s="51"/>
    </row>
    <row r="45" spans="1:7" x14ac:dyDescent="0.35">
      <c r="A45" s="68">
        <v>48</v>
      </c>
      <c r="B45" s="45" t="s">
        <v>221</v>
      </c>
      <c r="C45" s="45" t="s">
        <v>139</v>
      </c>
      <c r="D45" s="45" t="s">
        <v>222</v>
      </c>
      <c r="E45" s="45">
        <v>18</v>
      </c>
      <c r="F45" s="45"/>
      <c r="G45" s="51"/>
    </row>
    <row r="46" spans="1:7" x14ac:dyDescent="0.35">
      <c r="A46" s="68">
        <v>48</v>
      </c>
      <c r="B46" s="45" t="s">
        <v>223</v>
      </c>
      <c r="C46" s="45" t="s">
        <v>139</v>
      </c>
      <c r="D46" s="45" t="s">
        <v>224</v>
      </c>
      <c r="E46" s="45">
        <v>4.8</v>
      </c>
      <c r="F46" s="45"/>
      <c r="G46" s="51"/>
    </row>
    <row r="47" spans="1:7" x14ac:dyDescent="0.35">
      <c r="A47" s="68">
        <v>48</v>
      </c>
      <c r="B47" s="45" t="s">
        <v>225</v>
      </c>
      <c r="C47" s="45" t="s">
        <v>139</v>
      </c>
      <c r="D47" s="45" t="s">
        <v>226</v>
      </c>
      <c r="E47" s="45">
        <v>16.899999999999999</v>
      </c>
      <c r="F47" s="45"/>
      <c r="G47" s="51"/>
    </row>
    <row r="48" spans="1:7" x14ac:dyDescent="0.35">
      <c r="A48" s="68">
        <v>48</v>
      </c>
      <c r="B48" s="45" t="s">
        <v>227</v>
      </c>
      <c r="C48" s="45" t="s">
        <v>139</v>
      </c>
      <c r="D48" s="45" t="s">
        <v>228</v>
      </c>
      <c r="E48" s="45">
        <v>14.5</v>
      </c>
      <c r="F48" s="45"/>
      <c r="G48" s="51"/>
    </row>
    <row r="49" spans="1:7" x14ac:dyDescent="0.35">
      <c r="A49" s="68">
        <v>48</v>
      </c>
      <c r="B49" s="45" t="s">
        <v>229</v>
      </c>
      <c r="C49" s="45" t="s">
        <v>139</v>
      </c>
      <c r="D49" s="45" t="s">
        <v>230</v>
      </c>
      <c r="E49" s="45">
        <v>7.1</v>
      </c>
      <c r="F49" s="45"/>
      <c r="G49" s="51"/>
    </row>
    <row r="50" spans="1:7" x14ac:dyDescent="0.35">
      <c r="A50" s="68">
        <v>48</v>
      </c>
      <c r="B50" s="45" t="s">
        <v>231</v>
      </c>
      <c r="C50" s="45" t="s">
        <v>139</v>
      </c>
      <c r="D50" s="45" t="s">
        <v>232</v>
      </c>
      <c r="E50" s="45">
        <v>16.600000000000001</v>
      </c>
      <c r="F50" s="45"/>
      <c r="G50" s="51"/>
    </row>
    <row r="51" spans="1:7" x14ac:dyDescent="0.35">
      <c r="A51" s="68">
        <v>48</v>
      </c>
      <c r="B51" s="45" t="s">
        <v>233</v>
      </c>
      <c r="C51" s="45" t="s">
        <v>139</v>
      </c>
      <c r="D51" s="45" t="s">
        <v>234</v>
      </c>
      <c r="E51" s="45">
        <v>20.2</v>
      </c>
      <c r="F51" s="45"/>
      <c r="G51" s="51"/>
    </row>
    <row r="52" spans="1:7" x14ac:dyDescent="0.35">
      <c r="A52" s="68">
        <v>48</v>
      </c>
      <c r="B52" s="45" t="s">
        <v>235</v>
      </c>
      <c r="C52" s="45" t="s">
        <v>139</v>
      </c>
      <c r="D52" s="45" t="s">
        <v>236</v>
      </c>
      <c r="E52" s="45">
        <v>12.5</v>
      </c>
      <c r="F52" s="45"/>
      <c r="G52" s="51"/>
    </row>
    <row r="53" spans="1:7" x14ac:dyDescent="0.35">
      <c r="A53" s="68">
        <v>48</v>
      </c>
      <c r="B53" s="45" t="s">
        <v>237</v>
      </c>
      <c r="C53" s="45" t="s">
        <v>139</v>
      </c>
      <c r="D53" s="45" t="s">
        <v>238</v>
      </c>
      <c r="E53" s="45">
        <v>12.2</v>
      </c>
      <c r="F53" s="45"/>
      <c r="G53" s="51"/>
    </row>
    <row r="54" spans="1:7" x14ac:dyDescent="0.35">
      <c r="A54" s="68">
        <v>48</v>
      </c>
      <c r="B54" s="45" t="s">
        <v>239</v>
      </c>
      <c r="C54" s="45" t="s">
        <v>139</v>
      </c>
      <c r="D54" s="45" t="s">
        <v>240</v>
      </c>
      <c r="E54" s="45">
        <v>20.2</v>
      </c>
      <c r="F54" s="45"/>
      <c r="G54" s="51"/>
    </row>
    <row r="55" spans="1:7" x14ac:dyDescent="0.35">
      <c r="A55" s="68">
        <v>48</v>
      </c>
      <c r="B55" s="45" t="s">
        <v>241</v>
      </c>
      <c r="C55" s="45" t="s">
        <v>139</v>
      </c>
      <c r="D55" s="45" t="s">
        <v>242</v>
      </c>
      <c r="E55" s="45">
        <v>11.4</v>
      </c>
      <c r="F55" s="45"/>
      <c r="G55" s="51"/>
    </row>
    <row r="56" spans="1:7" x14ac:dyDescent="0.35">
      <c r="A56" s="68">
        <v>48</v>
      </c>
      <c r="B56" s="45" t="s">
        <v>243</v>
      </c>
      <c r="C56" s="45" t="s">
        <v>139</v>
      </c>
      <c r="D56" s="45" t="s">
        <v>244</v>
      </c>
      <c r="E56" s="45">
        <v>15.8</v>
      </c>
      <c r="F56" s="45"/>
      <c r="G56" s="51"/>
    </row>
    <row r="57" spans="1:7" x14ac:dyDescent="0.35">
      <c r="A57" s="68">
        <v>48</v>
      </c>
      <c r="B57" s="45" t="s">
        <v>245</v>
      </c>
      <c r="C57" s="45" t="s">
        <v>139</v>
      </c>
      <c r="D57" s="45" t="s">
        <v>246</v>
      </c>
      <c r="E57" s="45">
        <v>22</v>
      </c>
      <c r="F57" s="45"/>
      <c r="G57" s="51"/>
    </row>
    <row r="58" spans="1:7" x14ac:dyDescent="0.35">
      <c r="A58" s="68">
        <v>48</v>
      </c>
      <c r="B58" s="45" t="s">
        <v>247</v>
      </c>
      <c r="C58" s="45" t="s">
        <v>139</v>
      </c>
      <c r="D58" s="45" t="s">
        <v>248</v>
      </c>
      <c r="E58" s="45">
        <v>20.100000000000001</v>
      </c>
      <c r="F58" s="45"/>
      <c r="G58" s="51"/>
    </row>
    <row r="59" spans="1:7" x14ac:dyDescent="0.35">
      <c r="A59" s="68">
        <v>48</v>
      </c>
      <c r="B59" s="45" t="s">
        <v>249</v>
      </c>
      <c r="C59" s="45" t="s">
        <v>139</v>
      </c>
      <c r="D59" s="45" t="s">
        <v>250</v>
      </c>
      <c r="E59" s="45">
        <v>11.1</v>
      </c>
      <c r="F59" s="45"/>
      <c r="G59" s="51"/>
    </row>
    <row r="60" spans="1:7" x14ac:dyDescent="0.35">
      <c r="A60" s="68">
        <v>48</v>
      </c>
      <c r="B60" s="45" t="s">
        <v>251</v>
      </c>
      <c r="C60" s="45" t="s">
        <v>139</v>
      </c>
      <c r="D60" s="45" t="s">
        <v>252</v>
      </c>
      <c r="E60" s="45">
        <v>14.2</v>
      </c>
      <c r="F60" s="45"/>
      <c r="G60" s="51"/>
    </row>
    <row r="61" spans="1:7" x14ac:dyDescent="0.35">
      <c r="A61" s="68">
        <v>48</v>
      </c>
      <c r="B61" s="45" t="s">
        <v>253</v>
      </c>
      <c r="C61" s="45" t="s">
        <v>139</v>
      </c>
      <c r="D61" s="45" t="s">
        <v>254</v>
      </c>
      <c r="E61" s="45">
        <v>22.2</v>
      </c>
      <c r="F61" s="45"/>
      <c r="G61" s="51"/>
    </row>
    <row r="62" spans="1:7" x14ac:dyDescent="0.35">
      <c r="A62" s="68">
        <v>48</v>
      </c>
      <c r="B62" s="45" t="s">
        <v>255</v>
      </c>
      <c r="C62" s="45" t="s">
        <v>139</v>
      </c>
      <c r="D62" s="45" t="s">
        <v>256</v>
      </c>
      <c r="E62" s="45">
        <v>16.899999999999999</v>
      </c>
      <c r="F62" s="45"/>
      <c r="G62" s="51"/>
    </row>
    <row r="63" spans="1:7" x14ac:dyDescent="0.35">
      <c r="A63" s="68">
        <v>48</v>
      </c>
      <c r="B63" s="45" t="s">
        <v>257</v>
      </c>
      <c r="C63" s="45" t="s">
        <v>139</v>
      </c>
      <c r="D63" s="45" t="s">
        <v>258</v>
      </c>
      <c r="E63" s="45">
        <v>16.600000000000001</v>
      </c>
      <c r="F63" s="45"/>
      <c r="G63" s="51"/>
    </row>
    <row r="64" spans="1:7" x14ac:dyDescent="0.35">
      <c r="A64" s="68">
        <v>48</v>
      </c>
      <c r="B64" s="45" t="s">
        <v>259</v>
      </c>
      <c r="C64" s="45" t="s">
        <v>139</v>
      </c>
      <c r="D64" s="45" t="s">
        <v>260</v>
      </c>
      <c r="E64" s="45">
        <v>7.8</v>
      </c>
      <c r="F64" s="45"/>
      <c r="G64" s="51"/>
    </row>
    <row r="65" spans="1:7" x14ac:dyDescent="0.35">
      <c r="A65" s="68">
        <v>48</v>
      </c>
      <c r="B65" s="45" t="s">
        <v>261</v>
      </c>
      <c r="C65" s="45" t="s">
        <v>139</v>
      </c>
      <c r="D65" s="45" t="s">
        <v>262</v>
      </c>
      <c r="E65" s="45">
        <v>19.8</v>
      </c>
      <c r="F65" s="45"/>
      <c r="G65" s="51"/>
    </row>
    <row r="66" spans="1:7" x14ac:dyDescent="0.35">
      <c r="A66" s="68">
        <v>48</v>
      </c>
      <c r="B66" s="45" t="s">
        <v>263</v>
      </c>
      <c r="C66" s="45" t="s">
        <v>139</v>
      </c>
      <c r="D66" s="45" t="s">
        <v>264</v>
      </c>
      <c r="E66" s="45">
        <v>16.2</v>
      </c>
      <c r="F66" s="45"/>
      <c r="G66" s="51"/>
    </row>
    <row r="67" spans="1:7" x14ac:dyDescent="0.35">
      <c r="A67" s="68">
        <v>48</v>
      </c>
      <c r="B67" s="45" t="s">
        <v>265</v>
      </c>
      <c r="C67" s="45" t="s">
        <v>139</v>
      </c>
      <c r="D67" s="45" t="s">
        <v>266</v>
      </c>
      <c r="E67" s="45">
        <v>25.1</v>
      </c>
      <c r="F67" s="45"/>
      <c r="G67" s="51"/>
    </row>
    <row r="68" spans="1:7" x14ac:dyDescent="0.35">
      <c r="A68" s="68">
        <v>48</v>
      </c>
      <c r="B68" s="45" t="s">
        <v>267</v>
      </c>
      <c r="C68" s="45" t="s">
        <v>139</v>
      </c>
      <c r="D68" s="45" t="s">
        <v>268</v>
      </c>
      <c r="E68" s="45">
        <v>17.899999999999999</v>
      </c>
      <c r="F68" s="45"/>
      <c r="G68" s="51"/>
    </row>
    <row r="69" spans="1:7" x14ac:dyDescent="0.35">
      <c r="A69" s="68">
        <v>48</v>
      </c>
      <c r="B69" s="45" t="s">
        <v>269</v>
      </c>
      <c r="C69" s="45" t="s">
        <v>139</v>
      </c>
      <c r="D69" s="45" t="s">
        <v>270</v>
      </c>
      <c r="E69" s="45">
        <v>27</v>
      </c>
      <c r="F69" s="45"/>
      <c r="G69" s="51"/>
    </row>
    <row r="70" spans="1:7" x14ac:dyDescent="0.35">
      <c r="A70" s="68">
        <v>48</v>
      </c>
      <c r="B70" s="45" t="s">
        <v>271</v>
      </c>
      <c r="C70" s="45" t="s">
        <v>139</v>
      </c>
      <c r="D70" s="45" t="s">
        <v>272</v>
      </c>
      <c r="E70" s="45">
        <v>14.9</v>
      </c>
      <c r="F70" s="45"/>
      <c r="G70" s="51"/>
    </row>
    <row r="71" spans="1:7" x14ac:dyDescent="0.35">
      <c r="A71" s="68">
        <v>48</v>
      </c>
      <c r="B71" s="45" t="s">
        <v>273</v>
      </c>
      <c r="C71" s="45" t="s">
        <v>139</v>
      </c>
      <c r="D71" s="45" t="s">
        <v>274</v>
      </c>
      <c r="E71" s="45">
        <v>16.2</v>
      </c>
      <c r="F71" s="45"/>
      <c r="G71" s="51"/>
    </row>
    <row r="72" spans="1:7" x14ac:dyDescent="0.35">
      <c r="A72" s="68">
        <v>48</v>
      </c>
      <c r="B72" s="45" t="s">
        <v>275</v>
      </c>
      <c r="C72" s="45" t="s">
        <v>139</v>
      </c>
      <c r="D72" s="45" t="s">
        <v>276</v>
      </c>
      <c r="E72" s="45">
        <v>20.7</v>
      </c>
      <c r="F72" s="45"/>
      <c r="G72" s="51"/>
    </row>
    <row r="73" spans="1:7" x14ac:dyDescent="0.35">
      <c r="A73" s="68">
        <v>48</v>
      </c>
      <c r="B73" s="45" t="s">
        <v>277</v>
      </c>
      <c r="C73" s="45" t="s">
        <v>139</v>
      </c>
      <c r="D73" s="45" t="s">
        <v>278</v>
      </c>
      <c r="E73" s="45">
        <v>9</v>
      </c>
      <c r="F73" s="45"/>
      <c r="G73" s="51"/>
    </row>
    <row r="74" spans="1:7" x14ac:dyDescent="0.35">
      <c r="A74" s="68">
        <v>48</v>
      </c>
      <c r="B74" s="45" t="s">
        <v>279</v>
      </c>
      <c r="C74" s="45" t="s">
        <v>139</v>
      </c>
      <c r="D74" s="45" t="s">
        <v>280</v>
      </c>
      <c r="E74" s="45">
        <v>21</v>
      </c>
      <c r="F74" s="45"/>
      <c r="G74" s="51"/>
    </row>
    <row r="75" spans="1:7" x14ac:dyDescent="0.35">
      <c r="A75" s="68">
        <v>48</v>
      </c>
      <c r="B75" s="45" t="s">
        <v>281</v>
      </c>
      <c r="C75" s="45" t="s">
        <v>139</v>
      </c>
      <c r="D75" s="45" t="s">
        <v>282</v>
      </c>
      <c r="E75" s="45">
        <v>12.9</v>
      </c>
      <c r="F75" s="45"/>
      <c r="G75" s="51"/>
    </row>
    <row r="76" spans="1:7" x14ac:dyDescent="0.35">
      <c r="A76" s="68">
        <v>48</v>
      </c>
      <c r="B76" s="45" t="s">
        <v>283</v>
      </c>
      <c r="C76" s="45" t="s">
        <v>139</v>
      </c>
      <c r="D76" s="45" t="s">
        <v>284</v>
      </c>
      <c r="E76" s="45">
        <v>21.4</v>
      </c>
      <c r="F76" s="45"/>
      <c r="G76" s="51"/>
    </row>
    <row r="77" spans="1:7" x14ac:dyDescent="0.35">
      <c r="A77" s="68">
        <v>48</v>
      </c>
      <c r="B77" s="45" t="s">
        <v>285</v>
      </c>
      <c r="C77" s="45" t="s">
        <v>139</v>
      </c>
      <c r="D77" s="45" t="s">
        <v>286</v>
      </c>
      <c r="E77" s="45">
        <v>13.7</v>
      </c>
      <c r="F77" s="45"/>
      <c r="G77" s="51"/>
    </row>
    <row r="78" spans="1:7" x14ac:dyDescent="0.35">
      <c r="A78" s="68">
        <v>48</v>
      </c>
      <c r="B78" s="45" t="s">
        <v>287</v>
      </c>
      <c r="C78" s="45" t="s">
        <v>139</v>
      </c>
      <c r="D78" s="45" t="s">
        <v>288</v>
      </c>
      <c r="E78" s="45">
        <v>10.8</v>
      </c>
      <c r="F78" s="45"/>
      <c r="G78" s="51"/>
    </row>
    <row r="79" spans="1:7" x14ac:dyDescent="0.35">
      <c r="A79" s="68">
        <v>48</v>
      </c>
      <c r="B79" s="45" t="s">
        <v>289</v>
      </c>
      <c r="C79" s="45" t="s">
        <v>139</v>
      </c>
      <c r="D79" s="45" t="s">
        <v>290</v>
      </c>
      <c r="E79" s="45">
        <v>16.899999999999999</v>
      </c>
      <c r="F79" s="45"/>
      <c r="G79" s="51"/>
    </row>
    <row r="80" spans="1:7" x14ac:dyDescent="0.35">
      <c r="A80" s="68">
        <v>48</v>
      </c>
      <c r="B80" s="45" t="s">
        <v>291</v>
      </c>
      <c r="C80" s="45" t="s">
        <v>139</v>
      </c>
      <c r="D80" s="45" t="s">
        <v>292</v>
      </c>
      <c r="E80" s="45">
        <v>21.3</v>
      </c>
      <c r="F80" s="45"/>
      <c r="G80" s="51"/>
    </row>
    <row r="81" spans="1:7" x14ac:dyDescent="0.35">
      <c r="A81" s="68">
        <v>48</v>
      </c>
      <c r="B81" s="45" t="s">
        <v>293</v>
      </c>
      <c r="C81" s="45" t="s">
        <v>139</v>
      </c>
      <c r="D81" s="45" t="s">
        <v>294</v>
      </c>
      <c r="E81" s="45">
        <v>17</v>
      </c>
      <c r="F81" s="45"/>
      <c r="G81" s="51"/>
    </row>
    <row r="82" spans="1:7" x14ac:dyDescent="0.35">
      <c r="A82" s="68">
        <v>48</v>
      </c>
      <c r="B82" s="45" t="s">
        <v>295</v>
      </c>
      <c r="C82" s="45" t="s">
        <v>139</v>
      </c>
      <c r="D82" s="45" t="s">
        <v>296</v>
      </c>
      <c r="E82" s="45">
        <v>7.9</v>
      </c>
      <c r="F82" s="45"/>
      <c r="G82" s="51"/>
    </row>
    <row r="83" spans="1:7" x14ac:dyDescent="0.35">
      <c r="A83" s="68">
        <v>48</v>
      </c>
      <c r="B83" s="45" t="s">
        <v>297</v>
      </c>
      <c r="C83" s="45" t="s">
        <v>139</v>
      </c>
      <c r="D83" s="45" t="s">
        <v>298</v>
      </c>
      <c r="E83" s="45">
        <v>13.7</v>
      </c>
      <c r="F83" s="45"/>
      <c r="G83" s="51"/>
    </row>
    <row r="84" spans="1:7" x14ac:dyDescent="0.35">
      <c r="A84" s="68">
        <v>48</v>
      </c>
      <c r="B84" s="45" t="s">
        <v>299</v>
      </c>
      <c r="C84" s="45" t="s">
        <v>139</v>
      </c>
      <c r="D84" s="45" t="s">
        <v>300</v>
      </c>
      <c r="E84" s="45">
        <v>15.7</v>
      </c>
      <c r="F84" s="45"/>
      <c r="G84" s="51"/>
    </row>
    <row r="85" spans="1:7" x14ac:dyDescent="0.35">
      <c r="A85" s="68">
        <v>48</v>
      </c>
      <c r="B85" s="45" t="s">
        <v>301</v>
      </c>
      <c r="C85" s="45" t="s">
        <v>139</v>
      </c>
      <c r="D85" s="45" t="s">
        <v>302</v>
      </c>
      <c r="E85" s="45">
        <v>24.6</v>
      </c>
      <c r="F85" s="45"/>
      <c r="G85" s="51"/>
    </row>
    <row r="86" spans="1:7" x14ac:dyDescent="0.35">
      <c r="A86" s="68">
        <v>48</v>
      </c>
      <c r="B86" s="45" t="s">
        <v>303</v>
      </c>
      <c r="C86" s="45" t="s">
        <v>139</v>
      </c>
      <c r="D86" s="45" t="s">
        <v>304</v>
      </c>
      <c r="E86" s="45">
        <v>14.7</v>
      </c>
      <c r="F86" s="45"/>
      <c r="G86" s="51"/>
    </row>
    <row r="87" spans="1:7" x14ac:dyDescent="0.35">
      <c r="A87" s="68">
        <v>48</v>
      </c>
      <c r="B87" s="45" t="s">
        <v>305</v>
      </c>
      <c r="C87" s="45" t="s">
        <v>139</v>
      </c>
      <c r="D87" s="45" t="s">
        <v>306</v>
      </c>
      <c r="E87" s="45">
        <v>13.5</v>
      </c>
      <c r="F87" s="45"/>
      <c r="G87" s="51"/>
    </row>
    <row r="88" spans="1:7" x14ac:dyDescent="0.35">
      <c r="A88" s="68">
        <v>48</v>
      </c>
      <c r="B88" s="45" t="s">
        <v>307</v>
      </c>
      <c r="C88" s="45" t="s">
        <v>139</v>
      </c>
      <c r="D88" s="45" t="s">
        <v>308</v>
      </c>
      <c r="E88" s="45">
        <v>26.6</v>
      </c>
      <c r="F88" s="45"/>
      <c r="G88" s="51"/>
    </row>
    <row r="89" spans="1:7" x14ac:dyDescent="0.35">
      <c r="A89" s="68">
        <v>48</v>
      </c>
      <c r="B89" s="45" t="s">
        <v>309</v>
      </c>
      <c r="C89" s="45" t="s">
        <v>139</v>
      </c>
      <c r="D89" s="45" t="s">
        <v>310</v>
      </c>
      <c r="E89" s="45">
        <v>9.6</v>
      </c>
      <c r="F89" s="45"/>
      <c r="G89" s="51"/>
    </row>
    <row r="90" spans="1:7" x14ac:dyDescent="0.35">
      <c r="A90" s="68">
        <v>48</v>
      </c>
      <c r="B90" s="45" t="s">
        <v>311</v>
      </c>
      <c r="C90" s="45" t="s">
        <v>139</v>
      </c>
      <c r="D90" s="45" t="s">
        <v>312</v>
      </c>
      <c r="E90" s="45">
        <v>9.1</v>
      </c>
      <c r="F90" s="45"/>
      <c r="G90" s="51"/>
    </row>
    <row r="91" spans="1:7" x14ac:dyDescent="0.35">
      <c r="A91" s="68">
        <v>48</v>
      </c>
      <c r="B91" s="45" t="s">
        <v>313</v>
      </c>
      <c r="C91" s="45" t="s">
        <v>139</v>
      </c>
      <c r="D91" s="45" t="s">
        <v>314</v>
      </c>
      <c r="E91" s="45">
        <v>14.5</v>
      </c>
      <c r="F91" s="45"/>
      <c r="G91" s="51"/>
    </row>
    <row r="92" spans="1:7" x14ac:dyDescent="0.35">
      <c r="A92" s="68">
        <v>48</v>
      </c>
      <c r="B92" s="45" t="s">
        <v>315</v>
      </c>
      <c r="C92" s="45" t="s">
        <v>139</v>
      </c>
      <c r="D92" s="45" t="s">
        <v>316</v>
      </c>
      <c r="E92" s="45">
        <v>15.4</v>
      </c>
      <c r="F92" s="45"/>
      <c r="G92" s="51"/>
    </row>
    <row r="93" spans="1:7" x14ac:dyDescent="0.35">
      <c r="A93" s="68">
        <v>48</v>
      </c>
      <c r="B93" s="45" t="s">
        <v>317</v>
      </c>
      <c r="C93" s="45" t="s">
        <v>139</v>
      </c>
      <c r="D93" s="45" t="s">
        <v>318</v>
      </c>
      <c r="E93" s="45">
        <v>16.7</v>
      </c>
      <c r="F93" s="45"/>
      <c r="G93" s="51"/>
    </row>
    <row r="94" spans="1:7" x14ac:dyDescent="0.35">
      <c r="A94" s="68">
        <v>48</v>
      </c>
      <c r="B94" s="45" t="s">
        <v>319</v>
      </c>
      <c r="C94" s="45" t="s">
        <v>139</v>
      </c>
      <c r="D94" s="45" t="s">
        <v>320</v>
      </c>
      <c r="E94" s="45">
        <v>11.1</v>
      </c>
      <c r="F94" s="45"/>
      <c r="G94" s="51"/>
    </row>
    <row r="95" spans="1:7" x14ac:dyDescent="0.35">
      <c r="A95" s="68">
        <v>48</v>
      </c>
      <c r="B95" s="45" t="s">
        <v>321</v>
      </c>
      <c r="C95" s="45" t="s">
        <v>139</v>
      </c>
      <c r="D95" s="45" t="s">
        <v>322</v>
      </c>
      <c r="E95" s="45">
        <v>16.2</v>
      </c>
      <c r="F95" s="45"/>
      <c r="G95" s="51"/>
    </row>
    <row r="96" spans="1:7" x14ac:dyDescent="0.35">
      <c r="A96" s="68">
        <v>48</v>
      </c>
      <c r="B96" s="45" t="s">
        <v>323</v>
      </c>
      <c r="C96" s="45" t="s">
        <v>139</v>
      </c>
      <c r="D96" s="45" t="s">
        <v>324</v>
      </c>
      <c r="E96" s="45">
        <v>15.5</v>
      </c>
      <c r="F96" s="45"/>
      <c r="G96" s="51"/>
    </row>
    <row r="97" spans="1:7" x14ac:dyDescent="0.35">
      <c r="A97" s="68">
        <v>48</v>
      </c>
      <c r="B97" s="45" t="s">
        <v>325</v>
      </c>
      <c r="C97" s="45" t="s">
        <v>139</v>
      </c>
      <c r="D97" s="45" t="s">
        <v>326</v>
      </c>
      <c r="E97" s="45">
        <v>9.5</v>
      </c>
      <c r="F97" s="45"/>
      <c r="G97" s="51"/>
    </row>
    <row r="98" spans="1:7" x14ac:dyDescent="0.35">
      <c r="A98" s="68">
        <v>48</v>
      </c>
      <c r="B98" s="45" t="s">
        <v>327</v>
      </c>
      <c r="C98" s="45" t="s">
        <v>139</v>
      </c>
      <c r="D98" s="45" t="s">
        <v>328</v>
      </c>
      <c r="E98" s="45">
        <v>21.5</v>
      </c>
      <c r="F98" s="45"/>
      <c r="G98" s="51"/>
    </row>
    <row r="99" spans="1:7" x14ac:dyDescent="0.35">
      <c r="A99" s="68">
        <v>48</v>
      </c>
      <c r="B99" s="45" t="s">
        <v>329</v>
      </c>
      <c r="C99" s="45" t="s">
        <v>139</v>
      </c>
      <c r="D99" s="45" t="s">
        <v>330</v>
      </c>
      <c r="E99" s="45">
        <v>23.1</v>
      </c>
      <c r="F99" s="45"/>
      <c r="G99" s="51"/>
    </row>
    <row r="100" spans="1:7" x14ac:dyDescent="0.35">
      <c r="A100" s="68">
        <v>48</v>
      </c>
      <c r="B100" s="45" t="s">
        <v>331</v>
      </c>
      <c r="C100" s="45" t="s">
        <v>139</v>
      </c>
      <c r="D100" s="45" t="s">
        <v>332</v>
      </c>
      <c r="E100" s="45">
        <v>13.7</v>
      </c>
      <c r="F100" s="45"/>
      <c r="G100" s="51"/>
    </row>
    <row r="101" spans="1:7" x14ac:dyDescent="0.35">
      <c r="A101" s="68">
        <v>48</v>
      </c>
      <c r="B101" s="45" t="s">
        <v>333</v>
      </c>
      <c r="C101" s="45" t="s">
        <v>139</v>
      </c>
      <c r="D101" s="45" t="s">
        <v>334</v>
      </c>
      <c r="E101" s="45">
        <v>11.3</v>
      </c>
      <c r="F101" s="45"/>
      <c r="G101" s="51"/>
    </row>
    <row r="102" spans="1:7" x14ac:dyDescent="0.35">
      <c r="A102" s="68">
        <v>48</v>
      </c>
      <c r="B102" s="45" t="s">
        <v>335</v>
      </c>
      <c r="C102" s="45" t="s">
        <v>139</v>
      </c>
      <c r="D102" s="45" t="s">
        <v>336</v>
      </c>
      <c r="E102" s="45">
        <v>16.3</v>
      </c>
      <c r="F102" s="45"/>
      <c r="G102" s="51"/>
    </row>
    <row r="103" spans="1:7" x14ac:dyDescent="0.35">
      <c r="A103" s="68">
        <v>48</v>
      </c>
      <c r="B103" s="45" t="s">
        <v>337</v>
      </c>
      <c r="C103" s="45" t="s">
        <v>139</v>
      </c>
      <c r="D103" s="45" t="s">
        <v>338</v>
      </c>
      <c r="E103" s="45">
        <v>13.2</v>
      </c>
      <c r="F103" s="45"/>
      <c r="G103" s="51"/>
    </row>
    <row r="104" spans="1:7" x14ac:dyDescent="0.35">
      <c r="A104" s="68">
        <v>48</v>
      </c>
      <c r="B104" s="45" t="s">
        <v>339</v>
      </c>
      <c r="C104" s="45" t="s">
        <v>139</v>
      </c>
      <c r="D104" s="45" t="s">
        <v>340</v>
      </c>
      <c r="E104" s="45">
        <v>16.399999999999999</v>
      </c>
      <c r="F104" s="45"/>
      <c r="G104" s="51"/>
    </row>
    <row r="105" spans="1:7" x14ac:dyDescent="0.35">
      <c r="A105" s="68">
        <v>48</v>
      </c>
      <c r="B105" s="45" t="s">
        <v>341</v>
      </c>
      <c r="C105" s="45" t="s">
        <v>139</v>
      </c>
      <c r="D105" s="45" t="s">
        <v>342</v>
      </c>
      <c r="E105" s="45">
        <v>15.7</v>
      </c>
      <c r="F105" s="45"/>
      <c r="G105" s="51"/>
    </row>
    <row r="106" spans="1:7" x14ac:dyDescent="0.35">
      <c r="A106" s="68">
        <v>48</v>
      </c>
      <c r="B106" s="45" t="s">
        <v>343</v>
      </c>
      <c r="C106" s="45" t="s">
        <v>139</v>
      </c>
      <c r="D106" s="45" t="s">
        <v>344</v>
      </c>
      <c r="E106" s="45">
        <v>9</v>
      </c>
      <c r="F106" s="45"/>
      <c r="G106" s="51"/>
    </row>
    <row r="107" spans="1:7" x14ac:dyDescent="0.35">
      <c r="A107" s="68">
        <v>48</v>
      </c>
      <c r="B107" s="45" t="s">
        <v>345</v>
      </c>
      <c r="C107" s="45" t="s">
        <v>139</v>
      </c>
      <c r="D107" s="45" t="s">
        <v>346</v>
      </c>
      <c r="E107" s="45">
        <v>20.399999999999999</v>
      </c>
      <c r="F107" s="45"/>
      <c r="G107" s="51"/>
    </row>
    <row r="108" spans="1:7" x14ac:dyDescent="0.35">
      <c r="A108" s="68">
        <v>48</v>
      </c>
      <c r="B108" s="45" t="s">
        <v>347</v>
      </c>
      <c r="C108" s="45" t="s">
        <v>139</v>
      </c>
      <c r="D108" s="45" t="s">
        <v>348</v>
      </c>
      <c r="E108" s="45">
        <v>9.9</v>
      </c>
      <c r="F108" s="45"/>
      <c r="G108" s="51"/>
    </row>
    <row r="109" spans="1:7" x14ac:dyDescent="0.35">
      <c r="A109" s="68">
        <v>48</v>
      </c>
      <c r="B109" s="45" t="s">
        <v>349</v>
      </c>
      <c r="C109" s="45" t="s">
        <v>139</v>
      </c>
      <c r="D109" s="45" t="s">
        <v>350</v>
      </c>
      <c r="E109" s="45">
        <v>11.2</v>
      </c>
      <c r="F109" s="45"/>
      <c r="G109" s="51"/>
    </row>
    <row r="110" spans="1:7" x14ac:dyDescent="0.35">
      <c r="A110" s="68">
        <v>48</v>
      </c>
      <c r="B110" s="45" t="s">
        <v>351</v>
      </c>
      <c r="C110" s="45" t="s">
        <v>139</v>
      </c>
      <c r="D110" s="45" t="s">
        <v>352</v>
      </c>
      <c r="E110" s="45">
        <v>13</v>
      </c>
      <c r="F110" s="45"/>
      <c r="G110" s="51"/>
    </row>
    <row r="111" spans="1:7" x14ac:dyDescent="0.35">
      <c r="A111" s="68">
        <v>48</v>
      </c>
      <c r="B111" s="45" t="s">
        <v>353</v>
      </c>
      <c r="C111" s="45" t="s">
        <v>139</v>
      </c>
      <c r="D111" s="45" t="s">
        <v>354</v>
      </c>
      <c r="E111" s="45">
        <v>27.4</v>
      </c>
      <c r="F111" s="45"/>
      <c r="G111" s="51"/>
    </row>
    <row r="112" spans="1:7" x14ac:dyDescent="0.35">
      <c r="A112" s="68">
        <v>48</v>
      </c>
      <c r="B112" s="45" t="s">
        <v>355</v>
      </c>
      <c r="C112" s="45" t="s">
        <v>139</v>
      </c>
      <c r="D112" s="45" t="s">
        <v>356</v>
      </c>
      <c r="E112" s="45">
        <v>15.6</v>
      </c>
      <c r="F112" s="45"/>
      <c r="G112" s="51"/>
    </row>
    <row r="113" spans="1:7" x14ac:dyDescent="0.35">
      <c r="A113" s="68">
        <v>48</v>
      </c>
      <c r="B113" s="45" t="s">
        <v>357</v>
      </c>
      <c r="C113" s="45" t="s">
        <v>139</v>
      </c>
      <c r="D113" s="45" t="s">
        <v>358</v>
      </c>
      <c r="E113" s="45">
        <v>14.9</v>
      </c>
      <c r="F113" s="45"/>
      <c r="G113" s="51"/>
    </row>
    <row r="114" spans="1:7" x14ac:dyDescent="0.35">
      <c r="A114" s="68">
        <v>48</v>
      </c>
      <c r="B114" s="45" t="s">
        <v>359</v>
      </c>
      <c r="C114" s="45" t="s">
        <v>139</v>
      </c>
      <c r="D114" s="45" t="s">
        <v>360</v>
      </c>
      <c r="E114" s="45">
        <v>9.8000000000000007</v>
      </c>
      <c r="F114" s="45"/>
      <c r="G114" s="51"/>
    </row>
    <row r="115" spans="1:7" x14ac:dyDescent="0.35">
      <c r="A115" s="68">
        <v>48</v>
      </c>
      <c r="B115" s="45" t="s">
        <v>361</v>
      </c>
      <c r="C115" s="45" t="s">
        <v>139</v>
      </c>
      <c r="D115" s="45" t="s">
        <v>362</v>
      </c>
      <c r="E115" s="45">
        <v>12.8</v>
      </c>
      <c r="F115" s="45"/>
      <c r="G115" s="51"/>
    </row>
    <row r="116" spans="1:7" x14ac:dyDescent="0.35">
      <c r="A116" s="68">
        <v>48</v>
      </c>
      <c r="B116" s="45" t="s">
        <v>363</v>
      </c>
      <c r="C116" s="45" t="s">
        <v>139</v>
      </c>
      <c r="D116" s="45" t="s">
        <v>364</v>
      </c>
      <c r="E116" s="45">
        <v>20.100000000000001</v>
      </c>
      <c r="F116" s="45"/>
      <c r="G116" s="51"/>
    </row>
    <row r="117" spans="1:7" x14ac:dyDescent="0.35">
      <c r="A117" s="68">
        <v>48</v>
      </c>
      <c r="B117" s="45" t="s">
        <v>365</v>
      </c>
      <c r="C117" s="45" t="s">
        <v>139</v>
      </c>
      <c r="D117" s="45" t="s">
        <v>366</v>
      </c>
      <c r="E117" s="45">
        <v>17</v>
      </c>
      <c r="F117" s="45"/>
      <c r="G117" s="51"/>
    </row>
    <row r="118" spans="1:7" x14ac:dyDescent="0.35">
      <c r="A118" s="68">
        <v>48</v>
      </c>
      <c r="B118" s="45" t="s">
        <v>367</v>
      </c>
      <c r="C118" s="45" t="s">
        <v>139</v>
      </c>
      <c r="D118" s="45" t="s">
        <v>368</v>
      </c>
      <c r="E118" s="45">
        <v>35.700000000000003</v>
      </c>
      <c r="F118" s="45"/>
      <c r="G118" s="51"/>
    </row>
    <row r="119" spans="1:7" x14ac:dyDescent="0.35">
      <c r="A119" s="68">
        <v>48</v>
      </c>
      <c r="B119" s="45" t="s">
        <v>369</v>
      </c>
      <c r="C119" s="45" t="s">
        <v>139</v>
      </c>
      <c r="D119" s="45" t="s">
        <v>370</v>
      </c>
      <c r="E119" s="45">
        <v>12.9</v>
      </c>
      <c r="F119" s="45"/>
      <c r="G119" s="51"/>
    </row>
    <row r="120" spans="1:7" x14ac:dyDescent="0.35">
      <c r="A120" s="68">
        <v>48</v>
      </c>
      <c r="B120" s="45" t="s">
        <v>371</v>
      </c>
      <c r="C120" s="45" t="s">
        <v>139</v>
      </c>
      <c r="D120" s="45" t="s">
        <v>372</v>
      </c>
      <c r="E120" s="45">
        <v>11.9</v>
      </c>
      <c r="F120" s="45"/>
      <c r="G120" s="51"/>
    </row>
    <row r="121" spans="1:7" x14ac:dyDescent="0.35">
      <c r="A121" s="68">
        <v>48</v>
      </c>
      <c r="B121" s="45" t="s">
        <v>373</v>
      </c>
      <c r="C121" s="45" t="s">
        <v>139</v>
      </c>
      <c r="D121" s="45" t="s">
        <v>374</v>
      </c>
      <c r="E121" s="45">
        <v>8.6</v>
      </c>
      <c r="F121" s="45"/>
      <c r="G121" s="51"/>
    </row>
    <row r="122" spans="1:7" x14ac:dyDescent="0.35">
      <c r="A122" s="68">
        <v>48</v>
      </c>
      <c r="B122" s="45" t="s">
        <v>375</v>
      </c>
      <c r="C122" s="45" t="s">
        <v>139</v>
      </c>
      <c r="D122" s="45" t="s">
        <v>376</v>
      </c>
      <c r="E122" s="45">
        <v>15.8</v>
      </c>
      <c r="F122" s="45"/>
      <c r="G122" s="51"/>
    </row>
    <row r="123" spans="1:7" x14ac:dyDescent="0.35">
      <c r="A123" s="68">
        <v>48</v>
      </c>
      <c r="B123" s="45" t="s">
        <v>377</v>
      </c>
      <c r="C123" s="45" t="s">
        <v>139</v>
      </c>
      <c r="D123" s="45" t="s">
        <v>378</v>
      </c>
      <c r="E123" s="45">
        <v>15.2</v>
      </c>
      <c r="F123" s="45"/>
      <c r="G123" s="51"/>
    </row>
    <row r="124" spans="1:7" x14ac:dyDescent="0.35">
      <c r="A124" s="68">
        <v>48</v>
      </c>
      <c r="B124" s="45" t="s">
        <v>379</v>
      </c>
      <c r="C124" s="45" t="s">
        <v>139</v>
      </c>
      <c r="D124" s="45" t="s">
        <v>380</v>
      </c>
      <c r="E124" s="45">
        <v>19.399999999999999</v>
      </c>
      <c r="F124" s="45"/>
      <c r="G124" s="51"/>
    </row>
    <row r="125" spans="1:7" x14ac:dyDescent="0.35">
      <c r="A125" s="68">
        <v>48</v>
      </c>
      <c r="B125" s="45" t="s">
        <v>381</v>
      </c>
      <c r="C125" s="45" t="s">
        <v>139</v>
      </c>
      <c r="D125" s="45" t="s">
        <v>382</v>
      </c>
      <c r="E125" s="45">
        <v>13.3</v>
      </c>
      <c r="F125" s="45"/>
      <c r="G125" s="51"/>
    </row>
    <row r="126" spans="1:7" x14ac:dyDescent="0.35">
      <c r="A126" s="68">
        <v>48</v>
      </c>
      <c r="B126" s="45" t="s">
        <v>383</v>
      </c>
      <c r="C126" s="45" t="s">
        <v>139</v>
      </c>
      <c r="D126" s="45" t="s">
        <v>384</v>
      </c>
      <c r="E126" s="45">
        <v>18.8</v>
      </c>
      <c r="F126" s="45"/>
      <c r="G126" s="51"/>
    </row>
    <row r="127" spans="1:7" x14ac:dyDescent="0.35">
      <c r="A127" s="68">
        <v>48</v>
      </c>
      <c r="B127" s="45" t="s">
        <v>385</v>
      </c>
      <c r="C127" s="45" t="s">
        <v>139</v>
      </c>
      <c r="D127" s="45" t="s">
        <v>386</v>
      </c>
      <c r="E127" s="45">
        <v>26.9</v>
      </c>
      <c r="F127" s="45"/>
      <c r="G127" s="51"/>
    </row>
    <row r="128" spans="1:7" x14ac:dyDescent="0.35">
      <c r="A128" s="68">
        <v>48</v>
      </c>
      <c r="B128" s="45" t="s">
        <v>387</v>
      </c>
      <c r="C128" s="45" t="s">
        <v>139</v>
      </c>
      <c r="D128" s="45" t="s">
        <v>388</v>
      </c>
      <c r="E128" s="45">
        <v>24.8</v>
      </c>
      <c r="F128" s="45"/>
      <c r="G128" s="51"/>
    </row>
    <row r="129" spans="1:7" x14ac:dyDescent="0.35">
      <c r="A129" s="68">
        <v>48</v>
      </c>
      <c r="B129" s="45" t="s">
        <v>389</v>
      </c>
      <c r="C129" s="45" t="s">
        <v>139</v>
      </c>
      <c r="D129" s="45" t="s">
        <v>390</v>
      </c>
      <c r="E129" s="45">
        <v>10</v>
      </c>
      <c r="F129" s="45"/>
      <c r="G129" s="51"/>
    </row>
    <row r="130" spans="1:7" x14ac:dyDescent="0.35">
      <c r="A130" s="68">
        <v>48</v>
      </c>
      <c r="B130" s="45" t="s">
        <v>391</v>
      </c>
      <c r="C130" s="45" t="s">
        <v>139</v>
      </c>
      <c r="D130" s="45" t="s">
        <v>392</v>
      </c>
      <c r="E130" s="45">
        <v>22</v>
      </c>
      <c r="F130" s="45"/>
      <c r="G130" s="51"/>
    </row>
    <row r="131" spans="1:7" x14ac:dyDescent="0.35">
      <c r="A131" s="68">
        <v>48</v>
      </c>
      <c r="B131" s="45" t="s">
        <v>393</v>
      </c>
      <c r="C131" s="45" t="s">
        <v>139</v>
      </c>
      <c r="D131" s="45" t="s">
        <v>394</v>
      </c>
      <c r="E131" s="45">
        <v>19.5</v>
      </c>
      <c r="F131" s="45"/>
      <c r="G131" s="51"/>
    </row>
    <row r="132" spans="1:7" x14ac:dyDescent="0.35">
      <c r="A132" s="68">
        <v>48</v>
      </c>
      <c r="B132" s="45" t="s">
        <v>395</v>
      </c>
      <c r="C132" s="45" t="s">
        <v>139</v>
      </c>
      <c r="D132" s="45" t="s">
        <v>396</v>
      </c>
      <c r="E132" s="45">
        <v>8.6</v>
      </c>
      <c r="F132" s="45"/>
      <c r="G132" s="51"/>
    </row>
    <row r="133" spans="1:7" x14ac:dyDescent="0.35">
      <c r="A133" s="68">
        <v>48</v>
      </c>
      <c r="B133" s="45" t="s">
        <v>397</v>
      </c>
      <c r="C133" s="45" t="s">
        <v>139</v>
      </c>
      <c r="D133" s="45" t="s">
        <v>398</v>
      </c>
      <c r="E133" s="45">
        <v>7</v>
      </c>
      <c r="F133" s="45"/>
      <c r="G133" s="51"/>
    </row>
    <row r="134" spans="1:7" x14ac:dyDescent="0.35">
      <c r="A134" s="68">
        <v>48</v>
      </c>
      <c r="B134" s="45" t="s">
        <v>399</v>
      </c>
      <c r="C134" s="45" t="s">
        <v>139</v>
      </c>
      <c r="D134" s="45" t="s">
        <v>400</v>
      </c>
      <c r="E134" s="45">
        <v>7.6</v>
      </c>
      <c r="F134" s="45"/>
      <c r="G134" s="51"/>
    </row>
    <row r="135" spans="1:7" x14ac:dyDescent="0.35">
      <c r="A135" s="68">
        <v>48</v>
      </c>
      <c r="B135" s="45" t="s">
        <v>401</v>
      </c>
      <c r="C135" s="45" t="s">
        <v>139</v>
      </c>
      <c r="D135" s="45" t="s">
        <v>402</v>
      </c>
      <c r="E135" s="45">
        <v>11.8</v>
      </c>
      <c r="F135" s="45"/>
      <c r="G135" s="51"/>
    </row>
    <row r="136" spans="1:7" x14ac:dyDescent="0.35">
      <c r="A136" s="68">
        <v>48</v>
      </c>
      <c r="B136" s="45" t="s">
        <v>403</v>
      </c>
      <c r="C136" s="45" t="s">
        <v>139</v>
      </c>
      <c r="D136" s="45" t="s">
        <v>404</v>
      </c>
      <c r="E136" s="45">
        <v>12.5</v>
      </c>
      <c r="F136" s="45"/>
      <c r="G136" s="51"/>
    </row>
    <row r="137" spans="1:7" x14ac:dyDescent="0.35">
      <c r="A137" s="68">
        <v>48</v>
      </c>
      <c r="B137" s="45" t="s">
        <v>405</v>
      </c>
      <c r="C137" s="45" t="s">
        <v>139</v>
      </c>
      <c r="D137" s="45" t="s">
        <v>406</v>
      </c>
      <c r="E137" s="45">
        <v>16.899999999999999</v>
      </c>
      <c r="F137" s="45"/>
      <c r="G137" s="51"/>
    </row>
    <row r="138" spans="1:7" x14ac:dyDescent="0.35">
      <c r="A138" s="68">
        <v>48</v>
      </c>
      <c r="B138" s="45" t="s">
        <v>407</v>
      </c>
      <c r="C138" s="45" t="s">
        <v>139</v>
      </c>
      <c r="D138" s="45" t="s">
        <v>408</v>
      </c>
      <c r="E138" s="45">
        <v>10.3</v>
      </c>
      <c r="F138" s="45"/>
      <c r="G138" s="51"/>
    </row>
    <row r="139" spans="1:7" x14ac:dyDescent="0.35">
      <c r="A139" s="68">
        <v>48</v>
      </c>
      <c r="B139" s="45" t="s">
        <v>409</v>
      </c>
      <c r="C139" s="45" t="s">
        <v>139</v>
      </c>
      <c r="D139" s="45" t="s">
        <v>410</v>
      </c>
      <c r="E139" s="45">
        <v>21</v>
      </c>
      <c r="F139" s="45"/>
      <c r="G139" s="51"/>
    </row>
    <row r="140" spans="1:7" x14ac:dyDescent="0.35">
      <c r="A140" s="68">
        <v>48</v>
      </c>
      <c r="B140" s="45" t="s">
        <v>411</v>
      </c>
      <c r="C140" s="45" t="s">
        <v>139</v>
      </c>
      <c r="D140" s="45" t="s">
        <v>412</v>
      </c>
      <c r="E140" s="45">
        <v>26.7</v>
      </c>
      <c r="F140" s="45"/>
      <c r="G140" s="51"/>
    </row>
    <row r="141" spans="1:7" x14ac:dyDescent="0.35">
      <c r="A141" s="68">
        <v>48</v>
      </c>
      <c r="B141" s="45" t="s">
        <v>413</v>
      </c>
      <c r="C141" s="45" t="s">
        <v>139</v>
      </c>
      <c r="D141" s="45" t="s">
        <v>414</v>
      </c>
      <c r="E141" s="45">
        <v>19.3</v>
      </c>
      <c r="F141" s="45"/>
      <c r="G141" s="51"/>
    </row>
    <row r="142" spans="1:7" x14ac:dyDescent="0.35">
      <c r="A142" s="68">
        <v>48</v>
      </c>
      <c r="B142" s="45" t="s">
        <v>415</v>
      </c>
      <c r="C142" s="45" t="s">
        <v>139</v>
      </c>
      <c r="D142" s="45" t="s">
        <v>416</v>
      </c>
      <c r="E142" s="45">
        <v>15</v>
      </c>
      <c r="F142" s="45"/>
      <c r="G142" s="51"/>
    </row>
    <row r="143" spans="1:7" x14ac:dyDescent="0.35">
      <c r="A143" s="68">
        <v>48</v>
      </c>
      <c r="B143" s="45" t="s">
        <v>417</v>
      </c>
      <c r="C143" s="45" t="s">
        <v>139</v>
      </c>
      <c r="D143" s="45" t="s">
        <v>418</v>
      </c>
      <c r="E143" s="45">
        <v>17.8</v>
      </c>
      <c r="F143" s="45"/>
      <c r="G143" s="51"/>
    </row>
    <row r="144" spans="1:7" x14ac:dyDescent="0.35">
      <c r="A144" s="68">
        <v>48</v>
      </c>
      <c r="B144" s="45" t="s">
        <v>419</v>
      </c>
      <c r="C144" s="45" t="s">
        <v>139</v>
      </c>
      <c r="D144" s="45" t="s">
        <v>420</v>
      </c>
      <c r="E144" s="45">
        <v>13</v>
      </c>
      <c r="F144" s="45"/>
      <c r="G144" s="51"/>
    </row>
    <row r="145" spans="1:7" x14ac:dyDescent="0.35">
      <c r="A145" s="68">
        <v>48</v>
      </c>
      <c r="B145" s="45" t="s">
        <v>421</v>
      </c>
      <c r="C145" s="45" t="s">
        <v>139</v>
      </c>
      <c r="D145" s="45" t="s">
        <v>422</v>
      </c>
      <c r="E145" s="45">
        <v>29</v>
      </c>
      <c r="F145" s="45"/>
      <c r="G145" s="51"/>
    </row>
    <row r="146" spans="1:7" x14ac:dyDescent="0.35">
      <c r="A146" s="68">
        <v>48</v>
      </c>
      <c r="B146" s="45" t="s">
        <v>423</v>
      </c>
      <c r="C146" s="45" t="s">
        <v>139</v>
      </c>
      <c r="D146" s="45" t="s">
        <v>424</v>
      </c>
      <c r="E146" s="45">
        <v>12.5</v>
      </c>
      <c r="F146" s="45"/>
      <c r="G146" s="51"/>
    </row>
    <row r="147" spans="1:7" x14ac:dyDescent="0.35">
      <c r="A147" s="68">
        <v>48</v>
      </c>
      <c r="B147" s="45" t="s">
        <v>425</v>
      </c>
      <c r="C147" s="45" t="s">
        <v>139</v>
      </c>
      <c r="D147" s="45" t="s">
        <v>426</v>
      </c>
      <c r="E147" s="45">
        <v>12.3</v>
      </c>
      <c r="F147" s="45"/>
      <c r="G147" s="51"/>
    </row>
    <row r="148" spans="1:7" x14ac:dyDescent="0.35">
      <c r="A148" s="68">
        <v>48</v>
      </c>
      <c r="B148" s="45" t="s">
        <v>427</v>
      </c>
      <c r="C148" s="45" t="s">
        <v>139</v>
      </c>
      <c r="D148" s="45" t="s">
        <v>428</v>
      </c>
      <c r="E148" s="45">
        <v>14</v>
      </c>
      <c r="F148" s="45"/>
      <c r="G148" s="51"/>
    </row>
    <row r="149" spans="1:7" x14ac:dyDescent="0.35">
      <c r="A149" s="68">
        <v>48</v>
      </c>
      <c r="B149" s="45" t="s">
        <v>429</v>
      </c>
      <c r="C149" s="45" t="s">
        <v>139</v>
      </c>
      <c r="D149" s="45" t="s">
        <v>430</v>
      </c>
      <c r="E149" s="45">
        <v>19.899999999999999</v>
      </c>
      <c r="F149" s="45"/>
      <c r="G149" s="51"/>
    </row>
    <row r="150" spans="1:7" x14ac:dyDescent="0.35">
      <c r="A150" s="68">
        <v>48</v>
      </c>
      <c r="B150" s="45" t="s">
        <v>431</v>
      </c>
      <c r="C150" s="45" t="s">
        <v>139</v>
      </c>
      <c r="D150" s="45" t="s">
        <v>432</v>
      </c>
      <c r="E150" s="45">
        <v>18.7</v>
      </c>
      <c r="F150" s="45"/>
      <c r="G150" s="51"/>
    </row>
    <row r="151" spans="1:7" x14ac:dyDescent="0.35">
      <c r="A151" s="68">
        <v>48</v>
      </c>
      <c r="B151" s="45" t="s">
        <v>433</v>
      </c>
      <c r="C151" s="45" t="s">
        <v>139</v>
      </c>
      <c r="D151" s="45" t="s">
        <v>434</v>
      </c>
      <c r="E151" s="45">
        <v>13.6</v>
      </c>
      <c r="F151" s="45"/>
      <c r="G151" s="51"/>
    </row>
    <row r="152" spans="1:7" x14ac:dyDescent="0.35">
      <c r="A152" s="68">
        <v>48</v>
      </c>
      <c r="B152" s="45" t="s">
        <v>435</v>
      </c>
      <c r="C152" s="45" t="s">
        <v>139</v>
      </c>
      <c r="D152" s="45" t="s">
        <v>436</v>
      </c>
      <c r="E152" s="45">
        <v>19.2</v>
      </c>
      <c r="F152" s="45"/>
      <c r="G152" s="51"/>
    </row>
    <row r="153" spans="1:7" x14ac:dyDescent="0.35">
      <c r="A153" s="68">
        <v>48</v>
      </c>
      <c r="B153" s="45" t="s">
        <v>437</v>
      </c>
      <c r="C153" s="45" t="s">
        <v>139</v>
      </c>
      <c r="D153" s="45" t="s">
        <v>438</v>
      </c>
      <c r="E153" s="45">
        <v>12.8</v>
      </c>
      <c r="F153" s="45"/>
      <c r="G153" s="51"/>
    </row>
    <row r="154" spans="1:7" x14ac:dyDescent="0.35">
      <c r="A154" s="68">
        <v>48</v>
      </c>
      <c r="B154" s="45" t="s">
        <v>439</v>
      </c>
      <c r="C154" s="45" t="s">
        <v>139</v>
      </c>
      <c r="D154" s="45" t="s">
        <v>440</v>
      </c>
      <c r="E154" s="45">
        <v>3.9</v>
      </c>
      <c r="F154" s="45"/>
      <c r="G154" s="51"/>
    </row>
    <row r="155" spans="1:7" x14ac:dyDescent="0.35">
      <c r="A155" s="68">
        <v>48</v>
      </c>
      <c r="B155" s="45" t="s">
        <v>441</v>
      </c>
      <c r="C155" s="45" t="s">
        <v>139</v>
      </c>
      <c r="D155" s="45" t="s">
        <v>442</v>
      </c>
      <c r="E155" s="45">
        <v>17.3</v>
      </c>
      <c r="F155" s="45"/>
      <c r="G155" s="51"/>
    </row>
    <row r="156" spans="1:7" x14ac:dyDescent="0.35">
      <c r="A156" s="68">
        <v>48</v>
      </c>
      <c r="B156" s="45" t="s">
        <v>443</v>
      </c>
      <c r="C156" s="45" t="s">
        <v>139</v>
      </c>
      <c r="D156" s="45" t="s">
        <v>444</v>
      </c>
      <c r="E156" s="45">
        <v>15.6</v>
      </c>
      <c r="F156" s="45"/>
      <c r="G156" s="51"/>
    </row>
    <row r="157" spans="1:7" x14ac:dyDescent="0.35">
      <c r="A157" s="68">
        <v>48</v>
      </c>
      <c r="B157" s="45" t="s">
        <v>445</v>
      </c>
      <c r="C157" s="45" t="s">
        <v>139</v>
      </c>
      <c r="D157" s="45" t="s">
        <v>446</v>
      </c>
      <c r="E157" s="45">
        <v>18.600000000000001</v>
      </c>
      <c r="F157" s="45"/>
      <c r="G157" s="51"/>
    </row>
    <row r="158" spans="1:7" x14ac:dyDescent="0.35">
      <c r="A158" s="68">
        <v>48</v>
      </c>
      <c r="B158" s="45" t="s">
        <v>447</v>
      </c>
      <c r="C158" s="45" t="s">
        <v>139</v>
      </c>
      <c r="D158" s="45" t="s">
        <v>448</v>
      </c>
      <c r="E158" s="45">
        <v>16</v>
      </c>
      <c r="F158" s="45"/>
      <c r="G158" s="51"/>
    </row>
    <row r="159" spans="1:7" x14ac:dyDescent="0.35">
      <c r="A159" s="68">
        <v>48</v>
      </c>
      <c r="B159" s="45" t="s">
        <v>449</v>
      </c>
      <c r="C159" s="45" t="s">
        <v>139</v>
      </c>
      <c r="D159" s="45" t="s">
        <v>450</v>
      </c>
      <c r="E159" s="45">
        <v>12.6</v>
      </c>
      <c r="F159" s="45"/>
      <c r="G159" s="51"/>
    </row>
    <row r="160" spans="1:7" x14ac:dyDescent="0.35">
      <c r="A160" s="68">
        <v>48</v>
      </c>
      <c r="B160" s="45" t="s">
        <v>451</v>
      </c>
      <c r="C160" s="45" t="s">
        <v>139</v>
      </c>
      <c r="D160" s="45" t="s">
        <v>452</v>
      </c>
      <c r="E160" s="45">
        <v>16.7</v>
      </c>
      <c r="F160" s="45"/>
      <c r="G160" s="51"/>
    </row>
    <row r="161" spans="1:7" x14ac:dyDescent="0.35">
      <c r="A161" s="68">
        <v>48</v>
      </c>
      <c r="B161" s="45" t="s">
        <v>453</v>
      </c>
      <c r="C161" s="45" t="s">
        <v>139</v>
      </c>
      <c r="D161" s="45" t="s">
        <v>454</v>
      </c>
      <c r="E161" s="45">
        <v>17.899999999999999</v>
      </c>
      <c r="F161" s="45"/>
      <c r="G161" s="51"/>
    </row>
    <row r="162" spans="1:7" x14ac:dyDescent="0.35">
      <c r="A162" s="68">
        <v>48</v>
      </c>
      <c r="B162" s="45" t="s">
        <v>455</v>
      </c>
      <c r="C162" s="45" t="s">
        <v>139</v>
      </c>
      <c r="D162" s="45" t="s">
        <v>456</v>
      </c>
      <c r="E162" s="45">
        <v>13.7</v>
      </c>
      <c r="F162" s="45"/>
      <c r="G162" s="51"/>
    </row>
    <row r="163" spans="1:7" x14ac:dyDescent="0.35">
      <c r="A163" s="68">
        <v>48</v>
      </c>
      <c r="B163" s="45" t="s">
        <v>457</v>
      </c>
      <c r="C163" s="45" t="s">
        <v>139</v>
      </c>
      <c r="D163" s="45" t="s">
        <v>458</v>
      </c>
      <c r="E163" s="45">
        <v>12.5</v>
      </c>
      <c r="F163" s="45"/>
      <c r="G163" s="51"/>
    </row>
    <row r="164" spans="1:7" x14ac:dyDescent="0.35">
      <c r="A164" s="68">
        <v>48</v>
      </c>
      <c r="B164" s="45" t="s">
        <v>459</v>
      </c>
      <c r="C164" s="45" t="s">
        <v>139</v>
      </c>
      <c r="D164" s="45" t="s">
        <v>460</v>
      </c>
      <c r="E164" s="45">
        <v>19.899999999999999</v>
      </c>
      <c r="F164" s="45"/>
      <c r="G164" s="51"/>
    </row>
    <row r="165" spans="1:7" x14ac:dyDescent="0.35">
      <c r="A165" s="68">
        <v>48</v>
      </c>
      <c r="B165" s="45" t="s">
        <v>461</v>
      </c>
      <c r="C165" s="45" t="s">
        <v>139</v>
      </c>
      <c r="D165" s="45" t="s">
        <v>462</v>
      </c>
      <c r="E165" s="45">
        <v>21.9</v>
      </c>
      <c r="F165" s="45"/>
      <c r="G165" s="51"/>
    </row>
    <row r="166" spans="1:7" x14ac:dyDescent="0.35">
      <c r="A166" s="68">
        <v>48</v>
      </c>
      <c r="B166" s="45" t="s">
        <v>463</v>
      </c>
      <c r="C166" s="45" t="s">
        <v>139</v>
      </c>
      <c r="D166" s="45" t="s">
        <v>464</v>
      </c>
      <c r="E166" s="45">
        <v>11.8</v>
      </c>
      <c r="F166" s="45"/>
      <c r="G166" s="51"/>
    </row>
    <row r="167" spans="1:7" x14ac:dyDescent="0.35">
      <c r="A167" s="68">
        <v>48</v>
      </c>
      <c r="B167" s="45" t="s">
        <v>465</v>
      </c>
      <c r="C167" s="45" t="s">
        <v>139</v>
      </c>
      <c r="D167" s="45" t="s">
        <v>466</v>
      </c>
      <c r="E167" s="45">
        <v>20.6</v>
      </c>
      <c r="F167" s="45"/>
      <c r="G167" s="51"/>
    </row>
    <row r="168" spans="1:7" x14ac:dyDescent="0.35">
      <c r="A168" s="68">
        <v>48</v>
      </c>
      <c r="B168" s="45" t="s">
        <v>467</v>
      </c>
      <c r="C168" s="45" t="s">
        <v>139</v>
      </c>
      <c r="D168" s="45" t="s">
        <v>468</v>
      </c>
      <c r="E168" s="45">
        <v>11.6</v>
      </c>
      <c r="F168" s="45"/>
      <c r="G168" s="51"/>
    </row>
    <row r="169" spans="1:7" x14ac:dyDescent="0.35">
      <c r="A169" s="68">
        <v>48</v>
      </c>
      <c r="B169" s="45" t="s">
        <v>469</v>
      </c>
      <c r="C169" s="45" t="s">
        <v>139</v>
      </c>
      <c r="D169" s="45" t="s">
        <v>470</v>
      </c>
      <c r="E169" s="45">
        <v>16.600000000000001</v>
      </c>
      <c r="F169" s="45"/>
      <c r="G169" s="51"/>
    </row>
    <row r="170" spans="1:7" x14ac:dyDescent="0.35">
      <c r="A170" s="68">
        <v>48</v>
      </c>
      <c r="B170" s="45" t="s">
        <v>471</v>
      </c>
      <c r="C170" s="45" t="s">
        <v>139</v>
      </c>
      <c r="D170" s="45" t="s">
        <v>472</v>
      </c>
      <c r="E170" s="45">
        <v>15</v>
      </c>
      <c r="F170" s="45"/>
      <c r="G170" s="51"/>
    </row>
    <row r="171" spans="1:7" x14ac:dyDescent="0.35">
      <c r="A171" s="68">
        <v>48</v>
      </c>
      <c r="B171" s="45" t="s">
        <v>473</v>
      </c>
      <c r="C171" s="45" t="s">
        <v>139</v>
      </c>
      <c r="D171" s="45" t="s">
        <v>474</v>
      </c>
      <c r="E171" s="45">
        <v>21.5</v>
      </c>
      <c r="F171" s="45"/>
      <c r="G171" s="51"/>
    </row>
    <row r="172" spans="1:7" x14ac:dyDescent="0.35">
      <c r="A172" s="68">
        <v>48</v>
      </c>
      <c r="B172" s="45" t="s">
        <v>475</v>
      </c>
      <c r="C172" s="45" t="s">
        <v>139</v>
      </c>
      <c r="D172" s="45" t="s">
        <v>476</v>
      </c>
      <c r="E172" s="45">
        <v>14.8</v>
      </c>
      <c r="F172" s="45"/>
      <c r="G172" s="51"/>
    </row>
    <row r="173" spans="1:7" x14ac:dyDescent="0.35">
      <c r="A173" s="68">
        <v>48</v>
      </c>
      <c r="B173" s="45" t="s">
        <v>477</v>
      </c>
      <c r="C173" s="45" t="s">
        <v>139</v>
      </c>
      <c r="D173" s="45" t="s">
        <v>478</v>
      </c>
      <c r="E173" s="45">
        <v>8.5</v>
      </c>
      <c r="F173" s="45"/>
      <c r="G173" s="51"/>
    </row>
    <row r="174" spans="1:7" x14ac:dyDescent="0.35">
      <c r="A174" s="68">
        <v>48</v>
      </c>
      <c r="B174" s="45" t="s">
        <v>479</v>
      </c>
      <c r="C174" s="45" t="s">
        <v>139</v>
      </c>
      <c r="D174" s="45" t="s">
        <v>480</v>
      </c>
      <c r="E174" s="45">
        <v>11.5</v>
      </c>
      <c r="F174" s="45"/>
      <c r="G174" s="51"/>
    </row>
    <row r="175" spans="1:7" x14ac:dyDescent="0.35">
      <c r="A175" s="68">
        <v>48</v>
      </c>
      <c r="B175" s="45" t="s">
        <v>481</v>
      </c>
      <c r="C175" s="45" t="s">
        <v>139</v>
      </c>
      <c r="D175" s="45" t="s">
        <v>482</v>
      </c>
      <c r="E175" s="45">
        <v>18.5</v>
      </c>
      <c r="F175" s="45"/>
      <c r="G175" s="51"/>
    </row>
    <row r="176" spans="1:7" x14ac:dyDescent="0.35">
      <c r="A176" s="68">
        <v>48</v>
      </c>
      <c r="B176" s="45" t="s">
        <v>483</v>
      </c>
      <c r="C176" s="45" t="s">
        <v>139</v>
      </c>
      <c r="D176" s="45" t="s">
        <v>484</v>
      </c>
      <c r="E176" s="45">
        <v>18.3</v>
      </c>
      <c r="F176" s="45"/>
      <c r="G176" s="51"/>
    </row>
    <row r="177" spans="1:7" x14ac:dyDescent="0.35">
      <c r="A177" s="68">
        <v>48</v>
      </c>
      <c r="B177" s="45" t="s">
        <v>485</v>
      </c>
      <c r="C177" s="45" t="s">
        <v>139</v>
      </c>
      <c r="D177" s="45" t="s">
        <v>486</v>
      </c>
      <c r="E177" s="45">
        <v>23.3</v>
      </c>
      <c r="F177" s="45"/>
      <c r="G177" s="51"/>
    </row>
    <row r="178" spans="1:7" x14ac:dyDescent="0.35">
      <c r="A178" s="68">
        <v>48</v>
      </c>
      <c r="B178" s="45" t="s">
        <v>487</v>
      </c>
      <c r="C178" s="45" t="s">
        <v>139</v>
      </c>
      <c r="D178" s="45" t="s">
        <v>488</v>
      </c>
      <c r="E178" s="45">
        <v>22.9</v>
      </c>
      <c r="F178" s="45"/>
      <c r="G178" s="51"/>
    </row>
    <row r="179" spans="1:7" x14ac:dyDescent="0.35">
      <c r="A179" s="68">
        <v>48</v>
      </c>
      <c r="B179" s="45" t="s">
        <v>489</v>
      </c>
      <c r="C179" s="45" t="s">
        <v>139</v>
      </c>
      <c r="D179" s="45" t="s">
        <v>490</v>
      </c>
      <c r="E179" s="45">
        <v>18.100000000000001</v>
      </c>
      <c r="F179" s="45"/>
      <c r="G179" s="51"/>
    </row>
    <row r="180" spans="1:7" x14ac:dyDescent="0.35">
      <c r="A180" s="68">
        <v>48</v>
      </c>
      <c r="B180" s="45" t="s">
        <v>491</v>
      </c>
      <c r="C180" s="45" t="s">
        <v>139</v>
      </c>
      <c r="D180" s="45" t="s">
        <v>492</v>
      </c>
      <c r="E180" s="45">
        <v>18.3</v>
      </c>
      <c r="F180" s="45"/>
      <c r="G180" s="51"/>
    </row>
    <row r="181" spans="1:7" x14ac:dyDescent="0.35">
      <c r="A181" s="68">
        <v>48</v>
      </c>
      <c r="B181" s="45" t="s">
        <v>493</v>
      </c>
      <c r="C181" s="45" t="s">
        <v>139</v>
      </c>
      <c r="D181" s="45" t="s">
        <v>494</v>
      </c>
      <c r="E181" s="45">
        <v>17.3</v>
      </c>
      <c r="F181" s="45"/>
      <c r="G181" s="51"/>
    </row>
    <row r="182" spans="1:7" x14ac:dyDescent="0.35">
      <c r="A182" s="68">
        <v>48</v>
      </c>
      <c r="B182" s="45" t="s">
        <v>495</v>
      </c>
      <c r="C182" s="45" t="s">
        <v>139</v>
      </c>
      <c r="D182" s="45" t="s">
        <v>496</v>
      </c>
      <c r="E182" s="45">
        <v>11.7</v>
      </c>
      <c r="F182" s="45"/>
      <c r="G182" s="51"/>
    </row>
    <row r="183" spans="1:7" x14ac:dyDescent="0.35">
      <c r="A183" s="68">
        <v>48</v>
      </c>
      <c r="B183" s="45" t="s">
        <v>497</v>
      </c>
      <c r="C183" s="45" t="s">
        <v>139</v>
      </c>
      <c r="D183" s="45" t="s">
        <v>498</v>
      </c>
      <c r="E183" s="45">
        <v>12.3</v>
      </c>
      <c r="F183" s="45"/>
      <c r="G183" s="51"/>
    </row>
    <row r="184" spans="1:7" x14ac:dyDescent="0.35">
      <c r="A184" s="68">
        <v>48</v>
      </c>
      <c r="B184" s="45" t="s">
        <v>499</v>
      </c>
      <c r="C184" s="45" t="s">
        <v>139</v>
      </c>
      <c r="D184" s="45" t="s">
        <v>500</v>
      </c>
      <c r="E184" s="45">
        <v>13.8</v>
      </c>
      <c r="F184" s="45"/>
      <c r="G184" s="51"/>
    </row>
    <row r="185" spans="1:7" x14ac:dyDescent="0.35">
      <c r="A185" s="68">
        <v>48</v>
      </c>
      <c r="B185" s="45" t="s">
        <v>501</v>
      </c>
      <c r="C185" s="45" t="s">
        <v>139</v>
      </c>
      <c r="D185" s="45" t="s">
        <v>502</v>
      </c>
      <c r="E185" s="45">
        <v>15.7</v>
      </c>
      <c r="F185" s="45"/>
      <c r="G185" s="51"/>
    </row>
    <row r="186" spans="1:7" x14ac:dyDescent="0.35">
      <c r="A186" s="68">
        <v>48</v>
      </c>
      <c r="B186" s="45" t="s">
        <v>503</v>
      </c>
      <c r="C186" s="45" t="s">
        <v>139</v>
      </c>
      <c r="D186" s="45" t="s">
        <v>504</v>
      </c>
      <c r="E186" s="45">
        <v>13.7</v>
      </c>
      <c r="F186" s="45"/>
      <c r="G186" s="51"/>
    </row>
    <row r="187" spans="1:7" x14ac:dyDescent="0.35">
      <c r="A187" s="68">
        <v>48</v>
      </c>
      <c r="B187" s="45" t="s">
        <v>505</v>
      </c>
      <c r="C187" s="45" t="s">
        <v>139</v>
      </c>
      <c r="D187" s="45" t="s">
        <v>506</v>
      </c>
      <c r="E187" s="45">
        <v>7.8</v>
      </c>
      <c r="F187" s="45"/>
      <c r="G187" s="51"/>
    </row>
    <row r="188" spans="1:7" x14ac:dyDescent="0.35">
      <c r="A188" s="68">
        <v>48</v>
      </c>
      <c r="B188" s="45" t="s">
        <v>507</v>
      </c>
      <c r="C188" s="45" t="s">
        <v>139</v>
      </c>
      <c r="D188" s="45" t="s">
        <v>508</v>
      </c>
      <c r="E188" s="45">
        <v>13.9</v>
      </c>
      <c r="F188" s="45"/>
      <c r="G188" s="51"/>
    </row>
    <row r="189" spans="1:7" x14ac:dyDescent="0.35">
      <c r="A189" s="68">
        <v>48</v>
      </c>
      <c r="B189" s="45" t="s">
        <v>509</v>
      </c>
      <c r="C189" s="45" t="s">
        <v>139</v>
      </c>
      <c r="D189" s="45" t="s">
        <v>510</v>
      </c>
      <c r="E189" s="45">
        <v>17.899999999999999</v>
      </c>
      <c r="F189" s="45"/>
      <c r="G189" s="51"/>
    </row>
    <row r="190" spans="1:7" x14ac:dyDescent="0.35">
      <c r="A190" s="68">
        <v>48</v>
      </c>
      <c r="B190" s="45" t="s">
        <v>511</v>
      </c>
      <c r="C190" s="45" t="s">
        <v>139</v>
      </c>
      <c r="D190" s="45" t="s">
        <v>512</v>
      </c>
      <c r="E190" s="45">
        <v>18.7</v>
      </c>
      <c r="F190" s="45"/>
      <c r="G190" s="51"/>
    </row>
    <row r="191" spans="1:7" x14ac:dyDescent="0.35">
      <c r="A191" s="68">
        <v>48</v>
      </c>
      <c r="B191" s="45" t="s">
        <v>513</v>
      </c>
      <c r="C191" s="45" t="s">
        <v>139</v>
      </c>
      <c r="D191" s="45" t="s">
        <v>514</v>
      </c>
      <c r="E191" s="45">
        <v>19.5</v>
      </c>
      <c r="F191" s="45"/>
      <c r="G191" s="51"/>
    </row>
    <row r="192" spans="1:7" x14ac:dyDescent="0.35">
      <c r="A192" s="68">
        <v>48</v>
      </c>
      <c r="B192" s="45" t="s">
        <v>515</v>
      </c>
      <c r="C192" s="45" t="s">
        <v>139</v>
      </c>
      <c r="D192" s="45" t="s">
        <v>516</v>
      </c>
      <c r="E192" s="45">
        <v>23</v>
      </c>
      <c r="F192" s="45"/>
      <c r="G192" s="51"/>
    </row>
    <row r="193" spans="1:7" x14ac:dyDescent="0.35">
      <c r="A193" s="68">
        <v>48</v>
      </c>
      <c r="B193" s="45" t="s">
        <v>517</v>
      </c>
      <c r="C193" s="45" t="s">
        <v>139</v>
      </c>
      <c r="D193" s="45" t="s">
        <v>518</v>
      </c>
      <c r="E193" s="45">
        <v>13.9</v>
      </c>
      <c r="F193" s="45"/>
      <c r="G193" s="51"/>
    </row>
    <row r="194" spans="1:7" x14ac:dyDescent="0.35">
      <c r="A194" s="68">
        <v>48</v>
      </c>
      <c r="B194" s="45" t="s">
        <v>519</v>
      </c>
      <c r="C194" s="45" t="s">
        <v>139</v>
      </c>
      <c r="D194" s="45" t="s">
        <v>520</v>
      </c>
      <c r="E194" s="45">
        <v>8.5</v>
      </c>
      <c r="F194" s="45"/>
      <c r="G194" s="51"/>
    </row>
    <row r="195" spans="1:7" x14ac:dyDescent="0.35">
      <c r="A195" s="68">
        <v>48</v>
      </c>
      <c r="B195" s="45" t="s">
        <v>521</v>
      </c>
      <c r="C195" s="45" t="s">
        <v>139</v>
      </c>
      <c r="D195" s="45" t="s">
        <v>522</v>
      </c>
      <c r="E195" s="45">
        <v>11.3</v>
      </c>
      <c r="F195" s="45"/>
      <c r="G195" s="51"/>
    </row>
    <row r="196" spans="1:7" x14ac:dyDescent="0.35">
      <c r="A196" s="68">
        <v>48</v>
      </c>
      <c r="B196" s="45" t="s">
        <v>523</v>
      </c>
      <c r="C196" s="45" t="s">
        <v>139</v>
      </c>
      <c r="D196" s="45" t="s">
        <v>524</v>
      </c>
      <c r="E196" s="45">
        <v>16.600000000000001</v>
      </c>
      <c r="F196" s="45"/>
      <c r="G196" s="51"/>
    </row>
    <row r="197" spans="1:7" x14ac:dyDescent="0.35">
      <c r="A197" s="68">
        <v>48</v>
      </c>
      <c r="B197" s="45" t="s">
        <v>525</v>
      </c>
      <c r="C197" s="45" t="s">
        <v>139</v>
      </c>
      <c r="D197" s="45" t="s">
        <v>526</v>
      </c>
      <c r="E197" s="45">
        <v>19.3</v>
      </c>
      <c r="F197" s="45"/>
      <c r="G197" s="51"/>
    </row>
    <row r="198" spans="1:7" x14ac:dyDescent="0.35">
      <c r="A198" s="68">
        <v>48</v>
      </c>
      <c r="B198" s="45" t="s">
        <v>527</v>
      </c>
      <c r="C198" s="45" t="s">
        <v>139</v>
      </c>
      <c r="D198" s="45" t="s">
        <v>528</v>
      </c>
      <c r="E198" s="45">
        <v>22.9</v>
      </c>
      <c r="F198" s="45"/>
      <c r="G198" s="51"/>
    </row>
    <row r="199" spans="1:7" x14ac:dyDescent="0.35">
      <c r="A199" s="68">
        <v>48</v>
      </c>
      <c r="B199" s="45" t="s">
        <v>529</v>
      </c>
      <c r="C199" s="45" t="s">
        <v>139</v>
      </c>
      <c r="D199" s="45" t="s">
        <v>530</v>
      </c>
      <c r="E199" s="45">
        <v>17.5</v>
      </c>
      <c r="F199" s="45"/>
      <c r="G199" s="51"/>
    </row>
    <row r="200" spans="1:7" x14ac:dyDescent="0.35">
      <c r="A200" s="68">
        <v>48</v>
      </c>
      <c r="B200" s="45" t="s">
        <v>531</v>
      </c>
      <c r="C200" s="45" t="s">
        <v>139</v>
      </c>
      <c r="D200" s="45" t="s">
        <v>532</v>
      </c>
      <c r="E200" s="45">
        <v>9.5</v>
      </c>
      <c r="F200" s="45"/>
      <c r="G200" s="51"/>
    </row>
    <row r="201" spans="1:7" x14ac:dyDescent="0.35">
      <c r="A201" s="68">
        <v>48</v>
      </c>
      <c r="B201" s="45" t="s">
        <v>533</v>
      </c>
      <c r="C201" s="45" t="s">
        <v>139</v>
      </c>
      <c r="D201" s="45" t="s">
        <v>534</v>
      </c>
      <c r="E201" s="45">
        <v>17.600000000000001</v>
      </c>
      <c r="F201" s="45"/>
      <c r="G201" s="51"/>
    </row>
    <row r="202" spans="1:7" x14ac:dyDescent="0.35">
      <c r="A202" s="68">
        <v>48</v>
      </c>
      <c r="B202" s="45" t="s">
        <v>535</v>
      </c>
      <c r="C202" s="45" t="s">
        <v>139</v>
      </c>
      <c r="D202" s="45" t="s">
        <v>536</v>
      </c>
      <c r="E202" s="45">
        <v>4.7</v>
      </c>
      <c r="F202" s="45"/>
      <c r="G202" s="51"/>
    </row>
    <row r="203" spans="1:7" x14ac:dyDescent="0.35">
      <c r="A203" s="68">
        <v>48</v>
      </c>
      <c r="B203" s="45" t="s">
        <v>537</v>
      </c>
      <c r="C203" s="45" t="s">
        <v>139</v>
      </c>
      <c r="D203" s="45" t="s">
        <v>538</v>
      </c>
      <c r="E203" s="45">
        <v>16</v>
      </c>
      <c r="F203" s="45"/>
      <c r="G203" s="51"/>
    </row>
    <row r="204" spans="1:7" x14ac:dyDescent="0.35">
      <c r="A204" s="68">
        <v>48</v>
      </c>
      <c r="B204" s="45" t="s">
        <v>539</v>
      </c>
      <c r="C204" s="45" t="s">
        <v>139</v>
      </c>
      <c r="D204" s="45" t="s">
        <v>540</v>
      </c>
      <c r="E204" s="45">
        <v>17.399999999999999</v>
      </c>
      <c r="F204" s="45"/>
      <c r="G204" s="51"/>
    </row>
    <row r="205" spans="1:7" x14ac:dyDescent="0.35">
      <c r="A205" s="68">
        <v>48</v>
      </c>
      <c r="B205" s="45" t="s">
        <v>541</v>
      </c>
      <c r="C205" s="45" t="s">
        <v>139</v>
      </c>
      <c r="D205" s="45" t="s">
        <v>542</v>
      </c>
      <c r="E205" s="45">
        <v>16.8</v>
      </c>
      <c r="F205" s="45"/>
      <c r="G205" s="51"/>
    </row>
    <row r="206" spans="1:7" x14ac:dyDescent="0.35">
      <c r="A206" s="68">
        <v>48</v>
      </c>
      <c r="B206" s="45" t="s">
        <v>543</v>
      </c>
      <c r="C206" s="45" t="s">
        <v>139</v>
      </c>
      <c r="D206" s="45" t="s">
        <v>544</v>
      </c>
      <c r="E206" s="45">
        <v>19.899999999999999</v>
      </c>
      <c r="F206" s="45"/>
      <c r="G206" s="51"/>
    </row>
    <row r="207" spans="1:7" x14ac:dyDescent="0.35">
      <c r="A207" s="68">
        <v>48</v>
      </c>
      <c r="B207" s="45" t="s">
        <v>545</v>
      </c>
      <c r="C207" s="45" t="s">
        <v>139</v>
      </c>
      <c r="D207" s="45" t="s">
        <v>546</v>
      </c>
      <c r="E207" s="45">
        <v>16.8</v>
      </c>
      <c r="F207" s="45"/>
      <c r="G207" s="51"/>
    </row>
    <row r="208" spans="1:7" x14ac:dyDescent="0.35">
      <c r="A208" s="68">
        <v>48</v>
      </c>
      <c r="B208" s="45" t="s">
        <v>547</v>
      </c>
      <c r="C208" s="45" t="s">
        <v>139</v>
      </c>
      <c r="D208" s="45" t="s">
        <v>548</v>
      </c>
      <c r="E208" s="45">
        <v>17.2</v>
      </c>
      <c r="F208" s="45"/>
      <c r="G208" s="51"/>
    </row>
    <row r="209" spans="1:7" x14ac:dyDescent="0.35">
      <c r="A209" s="68">
        <v>48</v>
      </c>
      <c r="B209" s="45" t="s">
        <v>549</v>
      </c>
      <c r="C209" s="45" t="s">
        <v>139</v>
      </c>
      <c r="D209" s="45" t="s">
        <v>550</v>
      </c>
      <c r="E209" s="45">
        <v>18.899999999999999</v>
      </c>
      <c r="F209" s="45"/>
      <c r="G209" s="51"/>
    </row>
    <row r="210" spans="1:7" x14ac:dyDescent="0.35">
      <c r="A210" s="68">
        <v>48</v>
      </c>
      <c r="B210" s="45" t="s">
        <v>551</v>
      </c>
      <c r="C210" s="45" t="s">
        <v>139</v>
      </c>
      <c r="D210" s="45" t="s">
        <v>552</v>
      </c>
      <c r="E210" s="45">
        <v>16</v>
      </c>
      <c r="F210" s="45"/>
      <c r="G210" s="51"/>
    </row>
    <row r="211" spans="1:7" x14ac:dyDescent="0.35">
      <c r="A211" s="68">
        <v>48</v>
      </c>
      <c r="B211" s="45" t="s">
        <v>553</v>
      </c>
      <c r="C211" s="45" t="s">
        <v>139</v>
      </c>
      <c r="D211" s="45" t="s">
        <v>554</v>
      </c>
      <c r="E211" s="45">
        <v>15.2</v>
      </c>
      <c r="F211" s="45"/>
      <c r="G211" s="51"/>
    </row>
    <row r="212" spans="1:7" x14ac:dyDescent="0.35">
      <c r="A212" s="68">
        <v>48</v>
      </c>
      <c r="B212" s="45" t="s">
        <v>555</v>
      </c>
      <c r="C212" s="45" t="s">
        <v>139</v>
      </c>
      <c r="D212" s="45" t="s">
        <v>556</v>
      </c>
      <c r="E212" s="45">
        <v>12.6</v>
      </c>
      <c r="F212" s="45"/>
      <c r="G212" s="51"/>
    </row>
    <row r="213" spans="1:7" x14ac:dyDescent="0.35">
      <c r="A213" s="68">
        <v>48</v>
      </c>
      <c r="B213" s="45" t="s">
        <v>557</v>
      </c>
      <c r="C213" s="45" t="s">
        <v>139</v>
      </c>
      <c r="D213" s="45" t="s">
        <v>558</v>
      </c>
      <c r="E213" s="45">
        <v>20.5</v>
      </c>
      <c r="F213" s="45"/>
      <c r="G213" s="51"/>
    </row>
    <row r="214" spans="1:7" x14ac:dyDescent="0.35">
      <c r="A214" s="68">
        <v>48</v>
      </c>
      <c r="B214" s="45" t="s">
        <v>559</v>
      </c>
      <c r="C214" s="45" t="s">
        <v>139</v>
      </c>
      <c r="D214" s="45" t="s">
        <v>560</v>
      </c>
      <c r="E214" s="45">
        <v>12.1</v>
      </c>
      <c r="F214" s="45"/>
      <c r="G214" s="51"/>
    </row>
    <row r="215" spans="1:7" x14ac:dyDescent="0.35">
      <c r="A215" s="68">
        <v>48</v>
      </c>
      <c r="B215" s="45" t="s">
        <v>561</v>
      </c>
      <c r="C215" s="45" t="s">
        <v>139</v>
      </c>
      <c r="D215" s="45" t="s">
        <v>562</v>
      </c>
      <c r="E215" s="45">
        <v>11.8</v>
      </c>
      <c r="F215" s="45"/>
      <c r="G215" s="51"/>
    </row>
    <row r="216" spans="1:7" x14ac:dyDescent="0.35">
      <c r="A216" s="68">
        <v>48</v>
      </c>
      <c r="B216" s="45" t="s">
        <v>563</v>
      </c>
      <c r="C216" s="45" t="s">
        <v>139</v>
      </c>
      <c r="D216" s="45" t="s">
        <v>564</v>
      </c>
      <c r="E216" s="45">
        <v>9</v>
      </c>
      <c r="F216" s="45"/>
      <c r="G216" s="51"/>
    </row>
    <row r="217" spans="1:7" x14ac:dyDescent="0.35">
      <c r="A217" s="68">
        <v>48</v>
      </c>
      <c r="B217" s="45" t="s">
        <v>565</v>
      </c>
      <c r="C217" s="45" t="s">
        <v>139</v>
      </c>
      <c r="D217" s="45" t="s">
        <v>566</v>
      </c>
      <c r="E217" s="45">
        <v>32.799999999999997</v>
      </c>
      <c r="F217" s="45"/>
      <c r="G217" s="51"/>
    </row>
    <row r="218" spans="1:7" x14ac:dyDescent="0.35">
      <c r="A218" s="68">
        <v>48</v>
      </c>
      <c r="B218" s="45" t="s">
        <v>567</v>
      </c>
      <c r="C218" s="45" t="s">
        <v>139</v>
      </c>
      <c r="D218" s="45" t="s">
        <v>568</v>
      </c>
      <c r="E218" s="45">
        <v>18.899999999999999</v>
      </c>
      <c r="F218" s="45"/>
      <c r="G218" s="51"/>
    </row>
    <row r="219" spans="1:7" x14ac:dyDescent="0.35">
      <c r="A219" s="68">
        <v>48</v>
      </c>
      <c r="B219" s="45" t="s">
        <v>569</v>
      </c>
      <c r="C219" s="45" t="s">
        <v>139</v>
      </c>
      <c r="D219" s="45" t="s">
        <v>570</v>
      </c>
      <c r="E219" s="45">
        <v>12.1</v>
      </c>
      <c r="F219" s="45"/>
      <c r="G219" s="51"/>
    </row>
    <row r="220" spans="1:7" x14ac:dyDescent="0.35">
      <c r="A220" s="68">
        <v>48</v>
      </c>
      <c r="B220" s="45" t="s">
        <v>571</v>
      </c>
      <c r="C220" s="45" t="s">
        <v>139</v>
      </c>
      <c r="D220" s="45" t="s">
        <v>572</v>
      </c>
      <c r="E220" s="45">
        <v>15.8</v>
      </c>
      <c r="F220" s="45"/>
      <c r="G220" s="51"/>
    </row>
    <row r="221" spans="1:7" x14ac:dyDescent="0.35">
      <c r="A221" s="68">
        <v>48</v>
      </c>
      <c r="B221" s="45" t="s">
        <v>573</v>
      </c>
      <c r="C221" s="45" t="s">
        <v>139</v>
      </c>
      <c r="D221" s="45" t="s">
        <v>574</v>
      </c>
      <c r="E221" s="45">
        <v>13.8</v>
      </c>
      <c r="F221" s="45"/>
      <c r="G221" s="51"/>
    </row>
    <row r="222" spans="1:7" x14ac:dyDescent="0.35">
      <c r="A222" s="68">
        <v>48</v>
      </c>
      <c r="B222" s="45" t="s">
        <v>575</v>
      </c>
      <c r="C222" s="45" t="s">
        <v>139</v>
      </c>
      <c r="D222" s="45" t="s">
        <v>576</v>
      </c>
      <c r="E222" s="45">
        <v>19.899999999999999</v>
      </c>
      <c r="F222" s="45"/>
      <c r="G222" s="51"/>
    </row>
    <row r="223" spans="1:7" x14ac:dyDescent="0.35">
      <c r="A223" s="68">
        <v>48</v>
      </c>
      <c r="B223" s="45" t="s">
        <v>577</v>
      </c>
      <c r="C223" s="45" t="s">
        <v>139</v>
      </c>
      <c r="D223" s="45" t="s">
        <v>578</v>
      </c>
      <c r="E223" s="45">
        <v>10.6</v>
      </c>
      <c r="F223" s="45"/>
      <c r="G223" s="51"/>
    </row>
    <row r="224" spans="1:7" x14ac:dyDescent="0.35">
      <c r="A224" s="68">
        <v>48</v>
      </c>
      <c r="B224" s="45" t="s">
        <v>579</v>
      </c>
      <c r="C224" s="45" t="s">
        <v>139</v>
      </c>
      <c r="D224" s="45" t="s">
        <v>580</v>
      </c>
      <c r="E224" s="45">
        <v>16.2</v>
      </c>
      <c r="F224" s="45"/>
      <c r="G224" s="51"/>
    </row>
    <row r="225" spans="1:7" x14ac:dyDescent="0.35">
      <c r="A225" s="68">
        <v>48</v>
      </c>
      <c r="B225" s="45" t="s">
        <v>581</v>
      </c>
      <c r="C225" s="45" t="s">
        <v>139</v>
      </c>
      <c r="D225" s="45" t="s">
        <v>582</v>
      </c>
      <c r="E225" s="45">
        <v>18.2</v>
      </c>
      <c r="F225" s="45"/>
      <c r="G225" s="51"/>
    </row>
    <row r="226" spans="1:7" x14ac:dyDescent="0.35">
      <c r="A226" s="68">
        <v>48</v>
      </c>
      <c r="B226" s="45" t="s">
        <v>583</v>
      </c>
      <c r="C226" s="45" t="s">
        <v>139</v>
      </c>
      <c r="D226" s="45" t="s">
        <v>584</v>
      </c>
      <c r="E226" s="45">
        <v>20.6</v>
      </c>
      <c r="F226" s="45"/>
      <c r="G226" s="51"/>
    </row>
    <row r="227" spans="1:7" x14ac:dyDescent="0.35">
      <c r="A227" s="68">
        <v>48</v>
      </c>
      <c r="B227" s="45" t="s">
        <v>585</v>
      </c>
      <c r="C227" s="45" t="s">
        <v>139</v>
      </c>
      <c r="D227" s="45" t="s">
        <v>586</v>
      </c>
      <c r="E227" s="45">
        <v>12.9</v>
      </c>
      <c r="F227" s="45"/>
      <c r="G227" s="51"/>
    </row>
    <row r="228" spans="1:7" x14ac:dyDescent="0.35">
      <c r="A228" s="68">
        <v>48</v>
      </c>
      <c r="B228" s="45" t="s">
        <v>587</v>
      </c>
      <c r="C228" s="45" t="s">
        <v>139</v>
      </c>
      <c r="D228" s="45" t="s">
        <v>588</v>
      </c>
      <c r="E228" s="45">
        <v>16</v>
      </c>
      <c r="F228" s="45"/>
      <c r="G228" s="51"/>
    </row>
    <row r="229" spans="1:7" x14ac:dyDescent="0.35">
      <c r="A229" s="68">
        <v>48</v>
      </c>
      <c r="B229" s="45" t="s">
        <v>589</v>
      </c>
      <c r="C229" s="45" t="s">
        <v>139</v>
      </c>
      <c r="D229" s="45" t="s">
        <v>590</v>
      </c>
      <c r="E229" s="45">
        <v>13.1</v>
      </c>
      <c r="F229" s="45"/>
      <c r="G229" s="51"/>
    </row>
    <row r="230" spans="1:7" x14ac:dyDescent="0.35">
      <c r="A230" s="68">
        <v>48</v>
      </c>
      <c r="B230" s="45" t="s">
        <v>591</v>
      </c>
      <c r="C230" s="45" t="s">
        <v>139</v>
      </c>
      <c r="D230" s="45" t="s">
        <v>592</v>
      </c>
      <c r="E230" s="45">
        <v>10.1</v>
      </c>
      <c r="F230" s="45"/>
      <c r="G230" s="51"/>
    </row>
    <row r="231" spans="1:7" x14ac:dyDescent="0.35">
      <c r="A231" s="68">
        <v>48</v>
      </c>
      <c r="B231" s="45" t="s">
        <v>593</v>
      </c>
      <c r="C231" s="45" t="s">
        <v>139</v>
      </c>
      <c r="D231" s="45" t="s">
        <v>594</v>
      </c>
      <c r="E231" s="45">
        <v>15.9</v>
      </c>
      <c r="F231" s="45"/>
      <c r="G231" s="51"/>
    </row>
    <row r="232" spans="1:7" x14ac:dyDescent="0.35">
      <c r="A232" s="68">
        <v>48</v>
      </c>
      <c r="B232" s="45" t="s">
        <v>595</v>
      </c>
      <c r="C232" s="45" t="s">
        <v>139</v>
      </c>
      <c r="D232" s="45" t="s">
        <v>596</v>
      </c>
      <c r="E232" s="45">
        <v>17.5</v>
      </c>
      <c r="F232" s="45"/>
      <c r="G232" s="51"/>
    </row>
    <row r="233" spans="1:7" x14ac:dyDescent="0.35">
      <c r="A233" s="68">
        <v>48</v>
      </c>
      <c r="B233" s="45" t="s">
        <v>597</v>
      </c>
      <c r="C233" s="45" t="s">
        <v>139</v>
      </c>
      <c r="D233" s="45" t="s">
        <v>598</v>
      </c>
      <c r="E233" s="45">
        <v>15.6</v>
      </c>
      <c r="F233" s="45"/>
      <c r="G233" s="51"/>
    </row>
    <row r="234" spans="1:7" x14ac:dyDescent="0.35">
      <c r="A234" s="68">
        <v>48</v>
      </c>
      <c r="B234" s="45" t="s">
        <v>599</v>
      </c>
      <c r="C234" s="45" t="s">
        <v>139</v>
      </c>
      <c r="D234" s="45" t="s">
        <v>600</v>
      </c>
      <c r="E234" s="45">
        <v>15.6</v>
      </c>
      <c r="F234" s="45"/>
      <c r="G234" s="51"/>
    </row>
    <row r="235" spans="1:7" x14ac:dyDescent="0.35">
      <c r="A235" s="68">
        <v>48</v>
      </c>
      <c r="B235" s="45" t="s">
        <v>601</v>
      </c>
      <c r="C235" s="45" t="s">
        <v>139</v>
      </c>
      <c r="D235" s="45" t="s">
        <v>602</v>
      </c>
      <c r="E235" s="45">
        <v>24.9</v>
      </c>
      <c r="F235" s="45"/>
      <c r="G235" s="51"/>
    </row>
    <row r="236" spans="1:7" x14ac:dyDescent="0.35">
      <c r="A236" s="68">
        <v>48</v>
      </c>
      <c r="B236" s="45" t="s">
        <v>603</v>
      </c>
      <c r="C236" s="45" t="s">
        <v>139</v>
      </c>
      <c r="D236" s="45" t="s">
        <v>604</v>
      </c>
      <c r="E236" s="45">
        <v>21.3</v>
      </c>
      <c r="F236" s="45"/>
      <c r="G236" s="51"/>
    </row>
    <row r="237" spans="1:7" x14ac:dyDescent="0.35">
      <c r="A237" s="68">
        <v>48</v>
      </c>
      <c r="B237" s="45" t="s">
        <v>605</v>
      </c>
      <c r="C237" s="45" t="s">
        <v>139</v>
      </c>
      <c r="D237" s="45" t="s">
        <v>606</v>
      </c>
      <c r="E237" s="45">
        <v>13.6</v>
      </c>
      <c r="F237" s="45"/>
      <c r="G237" s="51"/>
    </row>
    <row r="238" spans="1:7" x14ac:dyDescent="0.35">
      <c r="A238" s="68">
        <v>48</v>
      </c>
      <c r="B238" s="45" t="s">
        <v>607</v>
      </c>
      <c r="C238" s="45" t="s">
        <v>139</v>
      </c>
      <c r="D238" s="45" t="s">
        <v>608</v>
      </c>
      <c r="E238" s="45">
        <v>15.5</v>
      </c>
      <c r="F238" s="45"/>
      <c r="G238" s="51"/>
    </row>
    <row r="239" spans="1:7" x14ac:dyDescent="0.35">
      <c r="A239" s="68">
        <v>48</v>
      </c>
      <c r="B239" s="45" t="s">
        <v>609</v>
      </c>
      <c r="C239" s="45" t="s">
        <v>139</v>
      </c>
      <c r="D239" s="45" t="s">
        <v>610</v>
      </c>
      <c r="E239" s="45">
        <v>20</v>
      </c>
      <c r="F239" s="45"/>
      <c r="G239" s="51"/>
    </row>
    <row r="240" spans="1:7" x14ac:dyDescent="0.35">
      <c r="A240" s="68">
        <v>48</v>
      </c>
      <c r="B240" s="45" t="s">
        <v>611</v>
      </c>
      <c r="C240" s="45" t="s">
        <v>139</v>
      </c>
      <c r="D240" s="45" t="s">
        <v>612</v>
      </c>
      <c r="E240" s="45">
        <v>14.3</v>
      </c>
      <c r="F240" s="45"/>
      <c r="G240" s="51"/>
    </row>
    <row r="241" spans="1:7" x14ac:dyDescent="0.35">
      <c r="A241" s="68">
        <v>48</v>
      </c>
      <c r="B241" s="45" t="s">
        <v>613</v>
      </c>
      <c r="C241" s="45" t="s">
        <v>139</v>
      </c>
      <c r="D241" s="45" t="s">
        <v>614</v>
      </c>
      <c r="E241" s="45">
        <v>14.6</v>
      </c>
      <c r="F241" s="45"/>
      <c r="G241" s="51"/>
    </row>
    <row r="242" spans="1:7" x14ac:dyDescent="0.35">
      <c r="A242" s="68">
        <v>48</v>
      </c>
      <c r="B242" s="45" t="s">
        <v>615</v>
      </c>
      <c r="C242" s="45" t="s">
        <v>139</v>
      </c>
      <c r="D242" s="45" t="s">
        <v>616</v>
      </c>
      <c r="E242" s="45">
        <v>13.5</v>
      </c>
      <c r="F242" s="45"/>
      <c r="G242" s="51"/>
    </row>
    <row r="243" spans="1:7" x14ac:dyDescent="0.35">
      <c r="A243" s="68">
        <v>48</v>
      </c>
      <c r="B243" s="45" t="s">
        <v>617</v>
      </c>
      <c r="C243" s="45" t="s">
        <v>139</v>
      </c>
      <c r="D243" s="45" t="s">
        <v>618</v>
      </c>
      <c r="E243" s="45">
        <v>20.9</v>
      </c>
      <c r="F243" s="45"/>
      <c r="G243" s="51"/>
    </row>
    <row r="244" spans="1:7" x14ac:dyDescent="0.35">
      <c r="A244" s="68">
        <v>48</v>
      </c>
      <c r="B244" s="45" t="s">
        <v>619</v>
      </c>
      <c r="C244" s="45" t="s">
        <v>139</v>
      </c>
      <c r="D244" s="45" t="s">
        <v>620</v>
      </c>
      <c r="E244" s="45">
        <v>14.6</v>
      </c>
      <c r="F244" s="45"/>
      <c r="G244" s="51"/>
    </row>
    <row r="245" spans="1:7" x14ac:dyDescent="0.35">
      <c r="A245" s="68">
        <v>48</v>
      </c>
      <c r="B245" s="45" t="s">
        <v>621</v>
      </c>
      <c r="C245" s="45" t="s">
        <v>139</v>
      </c>
      <c r="D245" s="45" t="s">
        <v>622</v>
      </c>
      <c r="E245" s="45">
        <v>15.3</v>
      </c>
      <c r="F245" s="45"/>
      <c r="G245" s="51"/>
    </row>
    <row r="246" spans="1:7" x14ac:dyDescent="0.35">
      <c r="A246" s="68">
        <v>48</v>
      </c>
      <c r="B246" s="45" t="s">
        <v>623</v>
      </c>
      <c r="C246" s="45" t="s">
        <v>139</v>
      </c>
      <c r="D246" s="45" t="s">
        <v>624</v>
      </c>
      <c r="E246" s="45">
        <v>15.5</v>
      </c>
      <c r="F246" s="45"/>
      <c r="G246" s="51"/>
    </row>
    <row r="247" spans="1:7" x14ac:dyDescent="0.35">
      <c r="A247" s="68">
        <v>48</v>
      </c>
      <c r="B247" s="45" t="s">
        <v>625</v>
      </c>
      <c r="C247" s="45" t="s">
        <v>139</v>
      </c>
      <c r="D247" s="45" t="s">
        <v>626</v>
      </c>
      <c r="E247" s="45">
        <v>16.600000000000001</v>
      </c>
      <c r="F247" s="45"/>
      <c r="G247" s="51"/>
    </row>
    <row r="248" spans="1:7" x14ac:dyDescent="0.35">
      <c r="A248" s="68">
        <v>48</v>
      </c>
      <c r="B248" s="45" t="s">
        <v>627</v>
      </c>
      <c r="C248" s="45" t="s">
        <v>139</v>
      </c>
      <c r="D248" s="45" t="s">
        <v>628</v>
      </c>
      <c r="E248" s="45">
        <v>29</v>
      </c>
      <c r="F248" s="45"/>
      <c r="G248" s="51"/>
    </row>
    <row r="249" spans="1:7" x14ac:dyDescent="0.35">
      <c r="A249" s="68">
        <v>48</v>
      </c>
      <c r="B249" s="45" t="s">
        <v>629</v>
      </c>
      <c r="C249" s="45" t="s">
        <v>139</v>
      </c>
      <c r="D249" s="45" t="s">
        <v>630</v>
      </c>
      <c r="E249" s="45">
        <v>6.2</v>
      </c>
      <c r="F249" s="45"/>
      <c r="G249" s="51"/>
    </row>
    <row r="250" spans="1:7" x14ac:dyDescent="0.35">
      <c r="A250" s="68">
        <v>48</v>
      </c>
      <c r="B250" s="45" t="s">
        <v>631</v>
      </c>
      <c r="C250" s="45" t="s">
        <v>139</v>
      </c>
      <c r="D250" s="45" t="s">
        <v>632</v>
      </c>
      <c r="E250" s="45">
        <v>10.5</v>
      </c>
      <c r="F250" s="45"/>
      <c r="G250" s="51"/>
    </row>
    <row r="251" spans="1:7" x14ac:dyDescent="0.35">
      <c r="A251" s="68">
        <v>48</v>
      </c>
      <c r="B251" s="45" t="s">
        <v>633</v>
      </c>
      <c r="C251" s="45" t="s">
        <v>139</v>
      </c>
      <c r="D251" s="45" t="s">
        <v>634</v>
      </c>
      <c r="E251" s="45">
        <v>14</v>
      </c>
      <c r="F251" s="45"/>
      <c r="G251" s="51"/>
    </row>
    <row r="252" spans="1:7" x14ac:dyDescent="0.35">
      <c r="A252" s="68">
        <v>48</v>
      </c>
      <c r="B252" s="45" t="s">
        <v>635</v>
      </c>
      <c r="C252" s="45" t="s">
        <v>139</v>
      </c>
      <c r="D252" s="45" t="s">
        <v>636</v>
      </c>
      <c r="E252" s="45">
        <v>8.1999999999999993</v>
      </c>
      <c r="F252" s="45"/>
      <c r="G252" s="51"/>
    </row>
    <row r="253" spans="1:7" x14ac:dyDescent="0.35">
      <c r="A253" s="68">
        <v>48</v>
      </c>
      <c r="B253" s="45" t="s">
        <v>637</v>
      </c>
      <c r="C253" s="45" t="s">
        <v>139</v>
      </c>
      <c r="D253" s="45" t="s">
        <v>638</v>
      </c>
      <c r="E253" s="45">
        <v>13</v>
      </c>
      <c r="F253" s="45"/>
      <c r="G253" s="51"/>
    </row>
    <row r="254" spans="1:7" x14ac:dyDescent="0.35">
      <c r="A254" s="68">
        <v>48</v>
      </c>
      <c r="B254" s="45" t="s">
        <v>639</v>
      </c>
      <c r="C254" s="45" t="s">
        <v>139</v>
      </c>
      <c r="D254" s="45" t="s">
        <v>640</v>
      </c>
      <c r="E254" s="45">
        <v>14.1</v>
      </c>
      <c r="F254" s="45"/>
      <c r="G254" s="51"/>
    </row>
    <row r="255" spans="1:7" x14ac:dyDescent="0.35">
      <c r="A255" s="68">
        <v>48</v>
      </c>
      <c r="B255" s="45" t="s">
        <v>641</v>
      </c>
      <c r="C255" s="45" t="s">
        <v>139</v>
      </c>
      <c r="D255" s="45" t="s">
        <v>642</v>
      </c>
      <c r="E255" s="45">
        <v>15.7</v>
      </c>
      <c r="F255" s="45"/>
      <c r="G255" s="51"/>
    </row>
    <row r="256" spans="1:7" x14ac:dyDescent="0.35">
      <c r="A256" s="68">
        <v>48</v>
      </c>
      <c r="B256" s="45" t="s">
        <v>643</v>
      </c>
      <c r="C256" s="45" t="s">
        <v>139</v>
      </c>
      <c r="D256" s="45" t="s">
        <v>644</v>
      </c>
      <c r="E256" s="45">
        <v>32.799999999999997</v>
      </c>
      <c r="F256" s="45"/>
      <c r="G256" s="51"/>
    </row>
    <row r="257" spans="1:7" x14ac:dyDescent="0.35">
      <c r="A257" s="68">
        <v>48</v>
      </c>
      <c r="B257" s="45" t="s">
        <v>645</v>
      </c>
      <c r="C257" s="45" t="s">
        <v>139</v>
      </c>
      <c r="D257" s="45" t="s">
        <v>646</v>
      </c>
      <c r="E257" s="45">
        <v>29.1</v>
      </c>
      <c r="F257" s="45"/>
      <c r="G257" s="51"/>
    </row>
    <row r="258" spans="1:7" x14ac:dyDescent="0.35">
      <c r="A258" s="68"/>
      <c r="B258" s="45"/>
      <c r="C258" s="45"/>
      <c r="D258" s="45"/>
      <c r="E258" s="45"/>
      <c r="F258" s="45"/>
      <c r="G258" s="51"/>
    </row>
    <row r="259" spans="1:7" x14ac:dyDescent="0.35">
      <c r="A259" s="68"/>
      <c r="B259" s="45"/>
      <c r="C259" s="45"/>
      <c r="D259" s="45"/>
      <c r="E259" s="45"/>
      <c r="F259" s="45" t="s">
        <v>647</v>
      </c>
      <c r="G259" s="51">
        <v>209</v>
      </c>
    </row>
    <row r="260" spans="1:7" ht="15" thickBot="1" x14ac:dyDescent="0.4">
      <c r="A260" s="73"/>
      <c r="B260" s="55"/>
      <c r="C260" s="55"/>
      <c r="D260" s="55"/>
      <c r="E260" s="55"/>
      <c r="F260" s="55" t="s">
        <v>648</v>
      </c>
      <c r="G260" s="56">
        <v>45</v>
      </c>
    </row>
  </sheetData>
  <sheetProtection sheet="1" objects="1" scenarios="1"/>
  <mergeCells count="2">
    <mergeCell ref="A1:D1"/>
    <mergeCell ref="A2:D2"/>
  </mergeCells>
  <conditionalFormatting sqref="E4:E257 G259:G260">
    <cfRule type="cellIs" dxfId="0" priority="1" operator="greaterThan">
      <formula>20</formula>
    </cfRule>
  </conditionalFormatting>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998EBA39A0124CA6690455C4E1B184" ma:contentTypeVersion="16" ma:contentTypeDescription="Create a new document." ma:contentTypeScope="" ma:versionID="3ba9f895cd3fe3d807c527f65434b808">
  <xsd:schema xmlns:xsd="http://www.w3.org/2001/XMLSchema" xmlns:xs="http://www.w3.org/2001/XMLSchema" xmlns:p="http://schemas.microsoft.com/office/2006/metadata/properties" xmlns:ns2="31242d69-876a-4fa8-a11b-8ba15cf94171" xmlns:ns3="dba9cbb1-df6f-49e1-896d-fb1964b03056" targetNamespace="http://schemas.microsoft.com/office/2006/metadata/properties" ma:root="true" ma:fieldsID="dc940cea47485c30918bbc1ffdb71da1" ns2:_="" ns3:_="">
    <xsd:import namespace="31242d69-876a-4fa8-a11b-8ba15cf94171"/>
    <xsd:import namespace="dba9cbb1-df6f-49e1-896d-fb1964b0305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242d69-876a-4fa8-a11b-8ba15cf941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b7a77b5-e59d-49f3-97a2-3dde868dbe2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ba9cbb1-df6f-49e1-896d-fb1964b03056"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e8dd326-0e8b-4f8d-bb55-65d138095e86}" ma:internalName="TaxCatchAll" ma:showField="CatchAllData" ma:web="dba9cbb1-df6f-49e1-896d-fb1964b030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ba9cbb1-df6f-49e1-896d-fb1964b03056" xsi:nil="true"/>
    <lcf76f155ced4ddcb4097134ff3c332f xmlns="31242d69-876a-4fa8-a11b-8ba15cf9417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753D23-ECFE-47BB-A137-4585711CF0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242d69-876a-4fa8-a11b-8ba15cf94171"/>
    <ds:schemaRef ds:uri="dba9cbb1-df6f-49e1-896d-fb1964b030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57557-0DD0-45F8-BC38-706C63145066}">
  <ds:schemaRefs>
    <ds:schemaRef ds:uri="dba9cbb1-df6f-49e1-896d-fb1964b0305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1242d69-876a-4fa8-a11b-8ba15cf94171"/>
    <ds:schemaRef ds:uri="http://www.w3.org/XML/1998/namespace"/>
    <ds:schemaRef ds:uri="http://purl.org/dc/dcmitype/"/>
  </ds:schemaRefs>
</ds:datastoreItem>
</file>

<file path=customXml/itemProps3.xml><?xml version="1.0" encoding="utf-8"?>
<ds:datastoreItem xmlns:ds="http://schemas.openxmlformats.org/officeDocument/2006/customXml" ds:itemID="{45416A50-CBA7-40CF-85EF-299E41DC167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7</vt:i4>
      </vt:variant>
    </vt:vector>
  </HeadingPairs>
  <TitlesOfParts>
    <vt:vector size="19" baseType="lpstr">
      <vt:lpstr>Budget Instructions</vt:lpstr>
      <vt:lpstr>Budget Summary</vt:lpstr>
      <vt:lpstr>Salary and Wages (Personnel)</vt:lpstr>
      <vt:lpstr>Fringe Benefits (Personnel)</vt:lpstr>
      <vt:lpstr>Travel (Personnel)</vt:lpstr>
      <vt:lpstr>Equipment</vt:lpstr>
      <vt:lpstr>Supplies</vt:lpstr>
      <vt:lpstr>Subcontract</vt:lpstr>
      <vt:lpstr>Other Costs</vt:lpstr>
      <vt:lpstr>Indirect Costs</vt:lpstr>
      <vt:lpstr>Match Calculator</vt:lpstr>
      <vt:lpstr>Poverty Counties in Texas</vt:lpstr>
      <vt:lpstr>Equipment!Print_Area</vt:lpstr>
      <vt:lpstr>'Fringe Benefits (Personnel)'!Print_Area</vt:lpstr>
      <vt:lpstr>'Indirect Costs'!Print_Area</vt:lpstr>
      <vt:lpstr>'Other Costs'!Print_Area</vt:lpstr>
      <vt:lpstr>'Salary and Wages (Personnel)'!Print_Area</vt:lpstr>
      <vt:lpstr>Supplies!Print_Area</vt:lpstr>
      <vt:lpstr>'Travel (Personnel)'!Print_Area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Beth Stalvey</dc:creator>
  <cp:keywords/>
  <dc:description/>
  <cp:lastModifiedBy>Medina, Sylvia</cp:lastModifiedBy>
  <cp:revision/>
  <dcterms:created xsi:type="dcterms:W3CDTF">2024-01-30T17:13:17Z</dcterms:created>
  <dcterms:modified xsi:type="dcterms:W3CDTF">2026-10-13T19:05:27Z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0x0101002A998EBA39A0124CA6690455C4E1B184</vt:lpwstr>
  </property>
  <property fmtid="{D5CDD505-2E9C-101B-9397-08002B2CF9AE}" pid="3" name="MediaServiceImageTags">
    <vt:lpwstr/>
  </property>
</Properties>
</file>